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Нефедова А.В\Кассовый план\2026\на 01.06.2026\"/>
    </mc:Choice>
  </mc:AlternateContent>
  <bookViews>
    <workbookView xWindow="0" yWindow="0" windowWidth="30720" windowHeight="9072"/>
  </bookViews>
  <sheets>
    <sheet name="Документ" sheetId="2" r:id="rId1"/>
  </sheets>
  <definedNames>
    <definedName name="_xlnm.Print_Titles" localSheetId="0">Документ!$A:$F,Документ!$7:$7</definedName>
  </definedNames>
  <calcPr calcId="162913"/>
</workbook>
</file>

<file path=xl/calcChain.xml><?xml version="1.0" encoding="utf-8"?>
<calcChain xmlns="http://schemas.openxmlformats.org/spreadsheetml/2006/main">
  <c r="I17" i="2" l="1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H17" i="2"/>
  <c r="W9" i="2"/>
  <c r="W10" i="2"/>
  <c r="G10" i="2" s="1"/>
  <c r="W11" i="2"/>
  <c r="W12" i="2"/>
  <c r="W13" i="2"/>
  <c r="W14" i="2"/>
  <c r="W15" i="2"/>
  <c r="W16" i="2"/>
  <c r="W8" i="2"/>
  <c r="S9" i="2"/>
  <c r="G9" i="2" s="1"/>
  <c r="S10" i="2"/>
  <c r="S11" i="2"/>
  <c r="S12" i="2"/>
  <c r="S13" i="2"/>
  <c r="S14" i="2"/>
  <c r="S15" i="2"/>
  <c r="S16" i="2"/>
  <c r="S8" i="2"/>
  <c r="O9" i="2"/>
  <c r="O10" i="2"/>
  <c r="O11" i="2"/>
  <c r="O12" i="2"/>
  <c r="O13" i="2"/>
  <c r="O14" i="2"/>
  <c r="O15" i="2"/>
  <c r="O16" i="2"/>
  <c r="O8" i="2"/>
  <c r="K9" i="2"/>
  <c r="K10" i="2"/>
  <c r="K11" i="2"/>
  <c r="K12" i="2"/>
  <c r="K13" i="2"/>
  <c r="K14" i="2"/>
  <c r="K15" i="2"/>
  <c r="K16" i="2"/>
  <c r="K8" i="2"/>
  <c r="G13" i="2"/>
  <c r="G14" i="2"/>
  <c r="G17" i="2" l="1"/>
  <c r="G16" i="2"/>
  <c r="G12" i="2"/>
  <c r="G15" i="2"/>
  <c r="G11" i="2"/>
</calcChain>
</file>

<file path=xl/sharedStrings.xml><?xml version="1.0" encoding="utf-8"?>
<sst xmlns="http://schemas.openxmlformats.org/spreadsheetml/2006/main" count="36" uniqueCount="36">
  <si>
    <t>c 01.01.2026 по 31.12.2026</t>
  </si>
  <si>
    <t>Показатель</t>
  </si>
  <si>
    <t>Кассовый план на год</t>
  </si>
  <si>
    <t>Январь</t>
  </si>
  <si>
    <t>Февраль</t>
  </si>
  <si>
    <t>Март</t>
  </si>
  <si>
    <t>Итого 1 квартал</t>
  </si>
  <si>
    <t>Апрель</t>
  </si>
  <si>
    <t>Май</t>
  </si>
  <si>
    <t>Июнь</t>
  </si>
  <si>
    <t>Итого 2 квартал</t>
  </si>
  <si>
    <t>Июль</t>
  </si>
  <si>
    <t>Август</t>
  </si>
  <si>
    <t>Сентябрь</t>
  </si>
  <si>
    <t>Итого 3 квартал</t>
  </si>
  <si>
    <t>Октябрь</t>
  </si>
  <si>
    <t>Ноябрь</t>
  </si>
  <si>
    <t>Декабрь</t>
  </si>
  <si>
    <t>Итого 4 квартал</t>
  </si>
  <si>
    <t>Остаток на начало периода</t>
  </si>
  <si>
    <t>Доходы</t>
  </si>
  <si>
    <t>Поступление средств из областного бюджета</t>
  </si>
  <si>
    <t>Возврат остатков целевых субсидий, субвенций и иных межбюджетных в областного бюджета</t>
  </si>
  <si>
    <t>Поступление по источникам финансирования дефицита бюджета</t>
  </si>
  <si>
    <t>ВСЕГО КАССОВЫХ ПОСТУПЛЕНИЙ</t>
  </si>
  <si>
    <t>Расходы</t>
  </si>
  <si>
    <t>Выплаты по источникам финансирования дефицита бюджета</t>
  </si>
  <si>
    <t>ВСЕГО КАССОВЫЕ ВЫПЛАТЫ</t>
  </si>
  <si>
    <t>Сальдо поступлений (+)/ выбытий (-)</t>
  </si>
  <si>
    <t>Кассовый план муниципального округа на 01.06.2026</t>
  </si>
  <si>
    <t>Начальник финансового управления</t>
  </si>
  <si>
    <t>администрации муниципального округа</t>
  </si>
  <si>
    <t>Т.Л.Маскайкина</t>
  </si>
  <si>
    <t>Зам.начальника финансового</t>
  </si>
  <si>
    <t>управления</t>
  </si>
  <si>
    <t>А.В.Нефедова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</si>
</sst>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center"/>
    </xf>
    <xf numFmtId="0" fontId="1" fillId="0" borderId="2">
      <alignment horizontal="center" vertical="center"/>
    </xf>
    <xf numFmtId="4" fontId="1" fillId="0" borderId="2">
      <alignment horizontal="center" vertical="center" shrinkToFit="1"/>
    </xf>
    <xf numFmtId="0" fontId="1" fillId="0" borderId="2">
      <alignment horizontal="left" wrapText="1"/>
    </xf>
    <xf numFmtId="4" fontId="1" fillId="0" borderId="2">
      <alignment horizontal="right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3" fillId="0" borderId="1"/>
    <xf numFmtId="0" fontId="3" fillId="0" borderId="1"/>
    <xf numFmtId="0" fontId="1" fillId="2" borderId="1"/>
    <xf numFmtId="0" fontId="1" fillId="2" borderId="3"/>
    <xf numFmtId="0" fontId="1" fillId="2" borderId="4"/>
    <xf numFmtId="0" fontId="1" fillId="2" borderId="5"/>
  </cellStyleXfs>
  <cellXfs count="26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1" xfId="3" applyFont="1" applyAlignment="1" applyProtection="1"/>
    <xf numFmtId="0" fontId="6" fillId="0" borderId="1" xfId="3" applyFont="1" applyAlignment="1"/>
    <xf numFmtId="0" fontId="7" fillId="0" borderId="1" xfId="1" applyFont="1" applyProtection="1">
      <alignment wrapText="1"/>
    </xf>
    <xf numFmtId="0" fontId="7" fillId="0" borderId="1" xfId="1" applyFont="1">
      <alignment wrapText="1"/>
    </xf>
    <xf numFmtId="0" fontId="7" fillId="0" borderId="1" xfId="2" applyFont="1" applyProtection="1"/>
    <xf numFmtId="0" fontId="7" fillId="0" borderId="1" xfId="2" applyFont="1" applyProtection="1"/>
    <xf numFmtId="0" fontId="7" fillId="0" borderId="1" xfId="2" applyFont="1"/>
    <xf numFmtId="0" fontId="7" fillId="0" borderId="1" xfId="4" applyFont="1" applyAlignment="1" applyProtection="1"/>
    <xf numFmtId="0" fontId="7" fillId="0" borderId="1" xfId="4" applyFont="1" applyAlignment="1"/>
    <xf numFmtId="0" fontId="7" fillId="0" borderId="2" xfId="5" applyFont="1" applyProtection="1">
      <alignment horizontal="center" vertical="center"/>
    </xf>
    <xf numFmtId="0" fontId="7" fillId="0" borderId="2" xfId="5" applyFont="1">
      <alignment horizontal="center" vertical="center"/>
    </xf>
    <xf numFmtId="4" fontId="7" fillId="0" borderId="2" xfId="6" applyNumberFormat="1" applyFont="1" applyProtection="1">
      <alignment horizontal="center" vertical="center" shrinkToFit="1"/>
    </xf>
    <xf numFmtId="0" fontId="7" fillId="0" borderId="2" xfId="7" applyFont="1" applyProtection="1">
      <alignment horizontal="left" wrapText="1"/>
    </xf>
    <xf numFmtId="0" fontId="7" fillId="0" borderId="2" xfId="7" applyFont="1">
      <alignment horizontal="left" wrapText="1"/>
    </xf>
    <xf numFmtId="4" fontId="7" fillId="0" borderId="2" xfId="8" applyNumberFormat="1" applyFont="1" applyProtection="1">
      <alignment horizontal="right" shrinkToFit="1"/>
    </xf>
    <xf numFmtId="0" fontId="6" fillId="0" borderId="2" xfId="7" applyFont="1" applyProtection="1">
      <alignment horizontal="left" wrapText="1"/>
    </xf>
    <xf numFmtId="0" fontId="6" fillId="0" borderId="2" xfId="7" applyFont="1">
      <alignment horizontal="left" wrapText="1"/>
    </xf>
    <xf numFmtId="4" fontId="6" fillId="0" borderId="2" xfId="8" applyNumberFormat="1" applyFont="1" applyProtection="1">
      <alignment horizontal="right" shrinkToFit="1"/>
    </xf>
    <xf numFmtId="0" fontId="8" fillId="0" borderId="0" xfId="0" applyFont="1" applyProtection="1">
      <protection locked="0"/>
    </xf>
    <xf numFmtId="0" fontId="7" fillId="0" borderId="1" xfId="9" applyFont="1" applyProtection="1">
      <alignment horizontal="left" wrapText="1"/>
    </xf>
    <xf numFmtId="0" fontId="7" fillId="0" borderId="1" xfId="9" applyFont="1">
      <alignment horizontal="left" wrapText="1"/>
    </xf>
    <xf numFmtId="0" fontId="7" fillId="0" borderId="1" xfId="9" applyFont="1" applyProtection="1">
      <alignment horizontal="left" wrapText="1"/>
    </xf>
  </cellXfs>
  <cellStyles count="19">
    <cellStyle name="br" xfId="12"/>
    <cellStyle name="col" xfId="11"/>
    <cellStyle name="style0" xfId="13"/>
    <cellStyle name="td" xfId="14"/>
    <cellStyle name="tr" xfId="10"/>
    <cellStyle name="xl21" xfId="15"/>
    <cellStyle name="xl22" xfId="1"/>
    <cellStyle name="xl23" xfId="2"/>
    <cellStyle name="xl24" xfId="3"/>
    <cellStyle name="xl25" xfId="4"/>
    <cellStyle name="xl26" xfId="16"/>
    <cellStyle name="xl27" xfId="5"/>
    <cellStyle name="xl28" xfId="6"/>
    <cellStyle name="xl29" xfId="17"/>
    <cellStyle name="xl30" xfId="7"/>
    <cellStyle name="xl31" xfId="8"/>
    <cellStyle name="xl32" xfId="18"/>
    <cellStyle name="xl33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tabSelected="1" zoomScaleNormal="100" workbookViewId="0">
      <pane ySplit="7" topLeftCell="A11" activePane="bottomLeft" state="frozen"/>
      <selection pane="bottomLeft" activeCell="I12" sqref="I12"/>
    </sheetView>
  </sheetViews>
  <sheetFormatPr defaultColWidth="9.109375" defaultRowHeight="15.6" x14ac:dyDescent="0.3"/>
  <cols>
    <col min="1" max="6" width="9.109375" style="1" customWidth="1"/>
    <col min="7" max="23" width="18.6640625" style="1" customWidth="1"/>
    <col min="24" max="16384" width="9.109375" style="1"/>
  </cols>
  <sheetData>
    <row r="1" spans="1:23" x14ac:dyDescent="0.3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.15" customHeight="1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2.75" customHeight="1" x14ac:dyDescent="0.3">
      <c r="A3" s="8"/>
      <c r="B3" s="8"/>
      <c r="C3" s="8"/>
      <c r="D3" s="8"/>
      <c r="E3" s="8"/>
      <c r="F3" s="8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5.75" customHeight="1" x14ac:dyDescent="0.3">
      <c r="A4" s="4"/>
      <c r="B4" s="5"/>
      <c r="C4" s="5"/>
      <c r="D4" s="5"/>
      <c r="E4" s="5"/>
      <c r="F4" s="5"/>
      <c r="G4" s="4" t="s">
        <v>29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 x14ac:dyDescent="0.3">
      <c r="A5" s="11"/>
      <c r="B5" s="12"/>
      <c r="C5" s="12"/>
      <c r="D5" s="12"/>
      <c r="E5" s="12"/>
      <c r="F5" s="12"/>
      <c r="G5" s="11" t="s">
        <v>0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2.75" customHeight="1" x14ac:dyDescent="0.3">
      <c r="A6" s="8"/>
      <c r="B6" s="8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3">
      <c r="A7" s="13" t="s">
        <v>1</v>
      </c>
      <c r="B7" s="14"/>
      <c r="C7" s="14"/>
      <c r="D7" s="14"/>
      <c r="E7" s="14"/>
      <c r="F7" s="14"/>
      <c r="G7" s="15" t="s">
        <v>2</v>
      </c>
      <c r="H7" s="15" t="s">
        <v>3</v>
      </c>
      <c r="I7" s="15" t="s">
        <v>4</v>
      </c>
      <c r="J7" s="15" t="s">
        <v>5</v>
      </c>
      <c r="K7" s="15" t="s">
        <v>6</v>
      </c>
      <c r="L7" s="15" t="s">
        <v>7</v>
      </c>
      <c r="M7" s="15" t="s">
        <v>8</v>
      </c>
      <c r="N7" s="15" t="s">
        <v>9</v>
      </c>
      <c r="O7" s="15" t="s">
        <v>10</v>
      </c>
      <c r="P7" s="15" t="s">
        <v>11</v>
      </c>
      <c r="Q7" s="15" t="s">
        <v>12</v>
      </c>
      <c r="R7" s="15" t="s">
        <v>13</v>
      </c>
      <c r="S7" s="15" t="s">
        <v>14</v>
      </c>
      <c r="T7" s="15" t="s">
        <v>15</v>
      </c>
      <c r="U7" s="15" t="s">
        <v>16</v>
      </c>
      <c r="V7" s="15" t="s">
        <v>17</v>
      </c>
      <c r="W7" s="15" t="s">
        <v>18</v>
      </c>
    </row>
    <row r="8" spans="1:23" ht="15.15" customHeight="1" x14ac:dyDescent="0.3">
      <c r="A8" s="16" t="s">
        <v>19</v>
      </c>
      <c r="B8" s="17"/>
      <c r="C8" s="17"/>
      <c r="D8" s="17"/>
      <c r="E8" s="17"/>
      <c r="F8" s="17"/>
      <c r="G8" s="18">
        <v>90157655.950000003</v>
      </c>
      <c r="H8" s="18">
        <v>0</v>
      </c>
      <c r="I8" s="18">
        <v>0</v>
      </c>
      <c r="J8" s="18">
        <v>0</v>
      </c>
      <c r="K8" s="18">
        <f>H8+I8+J8</f>
        <v>0</v>
      </c>
      <c r="L8" s="18">
        <v>0</v>
      </c>
      <c r="M8" s="18">
        <v>0</v>
      </c>
      <c r="N8" s="18">
        <v>0</v>
      </c>
      <c r="O8" s="18">
        <f>L8+M8+N8</f>
        <v>0</v>
      </c>
      <c r="P8" s="18">
        <v>0</v>
      </c>
      <c r="Q8" s="18">
        <v>0</v>
      </c>
      <c r="R8" s="18">
        <v>0</v>
      </c>
      <c r="S8" s="18">
        <f>P8+Q8+R8</f>
        <v>0</v>
      </c>
      <c r="T8" s="18">
        <v>0</v>
      </c>
      <c r="U8" s="18">
        <v>0</v>
      </c>
      <c r="V8" s="18">
        <v>0</v>
      </c>
      <c r="W8" s="18">
        <f>T8+U8+V8</f>
        <v>0</v>
      </c>
    </row>
    <row r="9" spans="1:23" ht="15.15" customHeight="1" x14ac:dyDescent="0.3">
      <c r="A9" s="16" t="s">
        <v>20</v>
      </c>
      <c r="B9" s="17"/>
      <c r="C9" s="17"/>
      <c r="D9" s="17"/>
      <c r="E9" s="17"/>
      <c r="F9" s="17"/>
      <c r="G9" s="18">
        <f t="shared" ref="G9:G17" si="0">K9+O9+S9+W9</f>
        <v>1658511000</v>
      </c>
      <c r="H9" s="18">
        <v>73418724.310000002</v>
      </c>
      <c r="I9" s="18">
        <v>79242751.980000004</v>
      </c>
      <c r="J9" s="18">
        <v>140710152.75</v>
      </c>
      <c r="K9" s="18">
        <f t="shared" ref="K9:K17" si="1">H9+I9+J9</f>
        <v>293371629.04000002</v>
      </c>
      <c r="L9" s="18">
        <v>169113469.22</v>
      </c>
      <c r="M9" s="18">
        <v>104069360.06</v>
      </c>
      <c r="N9" s="18">
        <v>119277744.45999999</v>
      </c>
      <c r="O9" s="18">
        <f t="shared" ref="O9:O17" si="2">L9+M9+N9</f>
        <v>392460573.73999995</v>
      </c>
      <c r="P9" s="18">
        <v>152236052.09999999</v>
      </c>
      <c r="Q9" s="18">
        <v>100596207.59</v>
      </c>
      <c r="R9" s="18">
        <v>120019118.08</v>
      </c>
      <c r="S9" s="18">
        <f t="shared" ref="S9:S17" si="3">P9+Q9+R9</f>
        <v>372851377.76999998</v>
      </c>
      <c r="T9" s="18">
        <v>136108495.27000001</v>
      </c>
      <c r="U9" s="18">
        <v>130836188.13</v>
      </c>
      <c r="V9" s="18">
        <v>332882736.05000001</v>
      </c>
      <c r="W9" s="18">
        <f t="shared" ref="W9:W17" si="4">T9+U9+V9</f>
        <v>599827419.45000005</v>
      </c>
    </row>
    <row r="10" spans="1:23" ht="15.15" customHeight="1" x14ac:dyDescent="0.3">
      <c r="A10" s="16" t="s">
        <v>21</v>
      </c>
      <c r="B10" s="17"/>
      <c r="C10" s="17"/>
      <c r="D10" s="17"/>
      <c r="E10" s="17"/>
      <c r="F10" s="17"/>
      <c r="G10" s="18">
        <f t="shared" si="0"/>
        <v>2412482412.1199999</v>
      </c>
      <c r="H10" s="18">
        <v>92665123.260000005</v>
      </c>
      <c r="I10" s="18">
        <v>141408013.38999999</v>
      </c>
      <c r="J10" s="18">
        <v>145358597.77000001</v>
      </c>
      <c r="K10" s="18">
        <f t="shared" si="1"/>
        <v>379431734.41999996</v>
      </c>
      <c r="L10" s="18">
        <v>195746483.84999999</v>
      </c>
      <c r="M10" s="18">
        <v>159738206.33000001</v>
      </c>
      <c r="N10" s="18">
        <v>278228751.64999998</v>
      </c>
      <c r="O10" s="18">
        <f t="shared" si="2"/>
        <v>633713441.82999992</v>
      </c>
      <c r="P10" s="18">
        <v>301027224.50999999</v>
      </c>
      <c r="Q10" s="18">
        <v>259014872.13999999</v>
      </c>
      <c r="R10" s="18">
        <v>296265886.11000001</v>
      </c>
      <c r="S10" s="18">
        <f t="shared" si="3"/>
        <v>856307982.75999999</v>
      </c>
      <c r="T10" s="18">
        <v>288782539.12</v>
      </c>
      <c r="U10" s="18">
        <v>166437741.55000001</v>
      </c>
      <c r="V10" s="18">
        <v>87808972.439999998</v>
      </c>
      <c r="W10" s="18">
        <f t="shared" si="4"/>
        <v>543029253.11000001</v>
      </c>
    </row>
    <row r="11" spans="1:23" ht="36" customHeight="1" x14ac:dyDescent="0.3">
      <c r="A11" s="16" t="s">
        <v>22</v>
      </c>
      <c r="B11" s="17"/>
      <c r="C11" s="17"/>
      <c r="D11" s="17"/>
      <c r="E11" s="17"/>
      <c r="F11" s="17"/>
      <c r="G11" s="18">
        <f t="shared" si="0"/>
        <v>-455520.68000000005</v>
      </c>
      <c r="H11" s="18">
        <v>-983672.04</v>
      </c>
      <c r="I11" s="18">
        <v>392356.15</v>
      </c>
      <c r="J11" s="18">
        <v>135795.21</v>
      </c>
      <c r="K11" s="18">
        <f t="shared" si="1"/>
        <v>-455520.68000000005</v>
      </c>
      <c r="L11" s="18">
        <v>0</v>
      </c>
      <c r="M11" s="18">
        <v>0</v>
      </c>
      <c r="N11" s="18">
        <v>0</v>
      </c>
      <c r="O11" s="18">
        <f t="shared" si="2"/>
        <v>0</v>
      </c>
      <c r="P11" s="18">
        <v>0</v>
      </c>
      <c r="Q11" s="18">
        <v>0</v>
      </c>
      <c r="R11" s="18">
        <v>0</v>
      </c>
      <c r="S11" s="18">
        <f t="shared" si="3"/>
        <v>0</v>
      </c>
      <c r="T11" s="18">
        <v>0</v>
      </c>
      <c r="U11" s="18">
        <v>0</v>
      </c>
      <c r="V11" s="18">
        <v>0</v>
      </c>
      <c r="W11" s="18">
        <f t="shared" si="4"/>
        <v>0</v>
      </c>
    </row>
    <row r="12" spans="1:23" ht="34.200000000000003" customHeight="1" x14ac:dyDescent="0.3">
      <c r="A12" s="16" t="s">
        <v>23</v>
      </c>
      <c r="B12" s="17"/>
      <c r="C12" s="17"/>
      <c r="D12" s="17"/>
      <c r="E12" s="17"/>
      <c r="F12" s="17"/>
      <c r="G12" s="18">
        <f t="shared" si="0"/>
        <v>205148655.94999999</v>
      </c>
      <c r="H12" s="18">
        <v>0</v>
      </c>
      <c r="I12" s="18">
        <v>0</v>
      </c>
      <c r="J12" s="18">
        <v>78800000</v>
      </c>
      <c r="K12" s="18">
        <f t="shared" si="1"/>
        <v>78800000</v>
      </c>
      <c r="L12" s="18">
        <v>0</v>
      </c>
      <c r="M12" s="18">
        <v>0</v>
      </c>
      <c r="N12" s="18">
        <v>0</v>
      </c>
      <c r="O12" s="18">
        <f t="shared" si="2"/>
        <v>0</v>
      </c>
      <c r="P12" s="18">
        <v>0</v>
      </c>
      <c r="Q12" s="18">
        <v>0</v>
      </c>
      <c r="R12" s="18">
        <v>0</v>
      </c>
      <c r="S12" s="18">
        <f t="shared" si="3"/>
        <v>0</v>
      </c>
      <c r="T12" s="18">
        <v>0</v>
      </c>
      <c r="U12" s="18">
        <v>0</v>
      </c>
      <c r="V12" s="18">
        <v>126348655.95</v>
      </c>
      <c r="W12" s="18">
        <f t="shared" si="4"/>
        <v>126348655.95</v>
      </c>
    </row>
    <row r="13" spans="1:23" s="22" customFormat="1" ht="15.15" customHeight="1" x14ac:dyDescent="0.3">
      <c r="A13" s="19" t="s">
        <v>24</v>
      </c>
      <c r="B13" s="20"/>
      <c r="C13" s="20"/>
      <c r="D13" s="20"/>
      <c r="E13" s="20"/>
      <c r="F13" s="20"/>
      <c r="G13" s="21">
        <f t="shared" si="0"/>
        <v>4275686547.3900003</v>
      </c>
      <c r="H13" s="21">
        <v>165100175.53</v>
      </c>
      <c r="I13" s="21">
        <v>221043121.52000001</v>
      </c>
      <c r="J13" s="21">
        <v>365004545.73000002</v>
      </c>
      <c r="K13" s="21">
        <f t="shared" si="1"/>
        <v>751147842.77999997</v>
      </c>
      <c r="L13" s="21">
        <v>364859953.06999999</v>
      </c>
      <c r="M13" s="21">
        <v>263807566.38999999</v>
      </c>
      <c r="N13" s="21">
        <v>397506496.11000001</v>
      </c>
      <c r="O13" s="21">
        <f t="shared" si="2"/>
        <v>1026174015.5700001</v>
      </c>
      <c r="P13" s="21">
        <v>453263276.61000001</v>
      </c>
      <c r="Q13" s="21">
        <v>359611079.73000002</v>
      </c>
      <c r="R13" s="21">
        <v>416285004.19</v>
      </c>
      <c r="S13" s="21">
        <f t="shared" si="3"/>
        <v>1229159360.53</v>
      </c>
      <c r="T13" s="21">
        <v>424891034.38999999</v>
      </c>
      <c r="U13" s="21">
        <v>297273929.68000001</v>
      </c>
      <c r="V13" s="21">
        <v>547040364.44000006</v>
      </c>
      <c r="W13" s="21">
        <f t="shared" si="4"/>
        <v>1269205328.51</v>
      </c>
    </row>
    <row r="14" spans="1:23" ht="15.15" customHeight="1" x14ac:dyDescent="0.3">
      <c r="A14" s="16" t="s">
        <v>25</v>
      </c>
      <c r="B14" s="17"/>
      <c r="C14" s="17"/>
      <c r="D14" s="17"/>
      <c r="E14" s="17"/>
      <c r="F14" s="17"/>
      <c r="G14" s="18">
        <f t="shared" si="0"/>
        <v>4239495547.3900003</v>
      </c>
      <c r="H14" s="18">
        <v>69055050.530000001</v>
      </c>
      <c r="I14" s="18">
        <v>290951414.49000001</v>
      </c>
      <c r="J14" s="18">
        <v>278597934.82999998</v>
      </c>
      <c r="K14" s="18">
        <f t="shared" si="1"/>
        <v>638604399.8499999</v>
      </c>
      <c r="L14" s="18">
        <v>398420224.93000001</v>
      </c>
      <c r="M14" s="18">
        <v>271754640.69</v>
      </c>
      <c r="N14" s="18">
        <v>692499566.41999996</v>
      </c>
      <c r="O14" s="18">
        <f t="shared" si="2"/>
        <v>1362674432.04</v>
      </c>
      <c r="P14" s="18">
        <v>601595100.57000005</v>
      </c>
      <c r="Q14" s="18">
        <v>472247454.17000002</v>
      </c>
      <c r="R14" s="18">
        <v>380079522</v>
      </c>
      <c r="S14" s="18">
        <f t="shared" si="3"/>
        <v>1453922076.74</v>
      </c>
      <c r="T14" s="18">
        <v>275001353.08999997</v>
      </c>
      <c r="U14" s="18">
        <v>229604089.25999999</v>
      </c>
      <c r="V14" s="18">
        <v>279689196.41000003</v>
      </c>
      <c r="W14" s="18">
        <f t="shared" si="4"/>
        <v>784294638.75999999</v>
      </c>
    </row>
    <row r="15" spans="1:23" ht="15.15" customHeight="1" x14ac:dyDescent="0.3">
      <c r="A15" s="16" t="s">
        <v>26</v>
      </c>
      <c r="B15" s="17"/>
      <c r="C15" s="17"/>
      <c r="D15" s="17"/>
      <c r="E15" s="17"/>
      <c r="F15" s="17"/>
      <c r="G15" s="18">
        <f t="shared" si="0"/>
        <v>36191000</v>
      </c>
      <c r="H15" s="18">
        <v>0</v>
      </c>
      <c r="I15" s="18">
        <v>0</v>
      </c>
      <c r="J15" s="18">
        <v>36190990</v>
      </c>
      <c r="K15" s="18">
        <f t="shared" si="1"/>
        <v>36190990</v>
      </c>
      <c r="L15" s="18">
        <v>0</v>
      </c>
      <c r="M15" s="18">
        <v>0</v>
      </c>
      <c r="N15" s="18">
        <v>0</v>
      </c>
      <c r="O15" s="18">
        <f t="shared" si="2"/>
        <v>0</v>
      </c>
      <c r="P15" s="18">
        <v>0</v>
      </c>
      <c r="Q15" s="18">
        <v>0</v>
      </c>
      <c r="R15" s="18">
        <v>0</v>
      </c>
      <c r="S15" s="18">
        <f t="shared" si="3"/>
        <v>0</v>
      </c>
      <c r="T15" s="18">
        <v>0</v>
      </c>
      <c r="U15" s="18">
        <v>0</v>
      </c>
      <c r="V15" s="18">
        <v>10</v>
      </c>
      <c r="W15" s="18">
        <f t="shared" si="4"/>
        <v>10</v>
      </c>
    </row>
    <row r="16" spans="1:23" s="22" customFormat="1" ht="15.15" customHeight="1" x14ac:dyDescent="0.3">
      <c r="A16" s="19" t="s">
        <v>27</v>
      </c>
      <c r="B16" s="20"/>
      <c r="C16" s="20"/>
      <c r="D16" s="20"/>
      <c r="E16" s="20"/>
      <c r="F16" s="20"/>
      <c r="G16" s="21">
        <f t="shared" si="0"/>
        <v>4275686547.3900003</v>
      </c>
      <c r="H16" s="21">
        <v>69055050.530000001</v>
      </c>
      <c r="I16" s="21">
        <v>290951414.49000001</v>
      </c>
      <c r="J16" s="21">
        <v>314788924.82999998</v>
      </c>
      <c r="K16" s="21">
        <f t="shared" si="1"/>
        <v>674795389.8499999</v>
      </c>
      <c r="L16" s="21">
        <v>398420224.93000001</v>
      </c>
      <c r="M16" s="21">
        <v>271754640.69</v>
      </c>
      <c r="N16" s="21">
        <v>692499566.41999996</v>
      </c>
      <c r="O16" s="21">
        <f t="shared" si="2"/>
        <v>1362674432.04</v>
      </c>
      <c r="P16" s="21">
        <v>601595100.57000005</v>
      </c>
      <c r="Q16" s="21">
        <v>472247454.17000002</v>
      </c>
      <c r="R16" s="21">
        <v>380079522</v>
      </c>
      <c r="S16" s="21">
        <f t="shared" si="3"/>
        <v>1453922076.74</v>
      </c>
      <c r="T16" s="21">
        <v>275001353.08999997</v>
      </c>
      <c r="U16" s="21">
        <v>229604089.25999999</v>
      </c>
      <c r="V16" s="21">
        <v>279689206.41000003</v>
      </c>
      <c r="W16" s="21">
        <f t="shared" si="4"/>
        <v>784294648.75999999</v>
      </c>
    </row>
    <row r="17" spans="1:23" ht="15.15" customHeight="1" x14ac:dyDescent="0.3">
      <c r="A17" s="16" t="s">
        <v>28</v>
      </c>
      <c r="B17" s="17"/>
      <c r="C17" s="17"/>
      <c r="D17" s="17"/>
      <c r="E17" s="17"/>
      <c r="F17" s="17"/>
      <c r="G17" s="18">
        <f t="shared" si="0"/>
        <v>0</v>
      </c>
      <c r="H17" s="18">
        <f>H13-H16</f>
        <v>96045125</v>
      </c>
      <c r="I17" s="18">
        <f t="shared" ref="I17:W17" si="5">I13-I16</f>
        <v>-69908292.969999999</v>
      </c>
      <c r="J17" s="18">
        <f t="shared" si="5"/>
        <v>50215620.900000036</v>
      </c>
      <c r="K17" s="18">
        <f t="shared" si="5"/>
        <v>76352452.930000067</v>
      </c>
      <c r="L17" s="18">
        <f t="shared" si="5"/>
        <v>-33560271.860000014</v>
      </c>
      <c r="M17" s="18">
        <f t="shared" si="5"/>
        <v>-7947074.3000000119</v>
      </c>
      <c r="N17" s="18">
        <f t="shared" si="5"/>
        <v>-294993070.30999994</v>
      </c>
      <c r="O17" s="18">
        <f t="shared" si="5"/>
        <v>-336500416.46999991</v>
      </c>
      <c r="P17" s="18">
        <f t="shared" si="5"/>
        <v>-148331823.96000004</v>
      </c>
      <c r="Q17" s="18">
        <f t="shared" si="5"/>
        <v>-112636374.44</v>
      </c>
      <c r="R17" s="18">
        <f t="shared" si="5"/>
        <v>36205482.189999998</v>
      </c>
      <c r="S17" s="18">
        <f t="shared" si="5"/>
        <v>-224762716.21000004</v>
      </c>
      <c r="T17" s="18">
        <f t="shared" si="5"/>
        <v>149889681.30000001</v>
      </c>
      <c r="U17" s="18">
        <f t="shared" si="5"/>
        <v>67669840.420000017</v>
      </c>
      <c r="V17" s="18">
        <f t="shared" si="5"/>
        <v>267351158.03000003</v>
      </c>
      <c r="W17" s="18">
        <f t="shared" si="5"/>
        <v>484910679.75</v>
      </c>
    </row>
    <row r="18" spans="1:23" ht="12.7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3">
      <c r="A19" s="23"/>
      <c r="B19" s="24"/>
      <c r="C19" s="24"/>
      <c r="D19" s="24"/>
      <c r="E19" s="24"/>
      <c r="F19" s="24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2" spans="1:23" x14ac:dyDescent="0.3">
      <c r="G22" s="1" t="s">
        <v>30</v>
      </c>
    </row>
    <row r="23" spans="1:23" x14ac:dyDescent="0.3">
      <c r="G23" s="1" t="s">
        <v>31</v>
      </c>
      <c r="J23" s="2" t="s">
        <v>32</v>
      </c>
      <c r="K23" s="2"/>
    </row>
    <row r="26" spans="1:23" x14ac:dyDescent="0.3">
      <c r="G26" s="3" t="s">
        <v>33</v>
      </c>
      <c r="H26" s="3"/>
    </row>
    <row r="27" spans="1:23" x14ac:dyDescent="0.3">
      <c r="G27" s="1" t="s">
        <v>34</v>
      </c>
      <c r="J27" s="2" t="s">
        <v>35</v>
      </c>
      <c r="K27" s="2"/>
    </row>
  </sheetData>
  <mergeCells count="19">
    <mergeCell ref="J27:K27"/>
    <mergeCell ref="A16:F16"/>
    <mergeCell ref="A17:F17"/>
    <mergeCell ref="A19:F19"/>
    <mergeCell ref="J23:K23"/>
    <mergeCell ref="G26:H26"/>
    <mergeCell ref="A11:F11"/>
    <mergeCell ref="A12:F12"/>
    <mergeCell ref="A13:F13"/>
    <mergeCell ref="A14:F14"/>
    <mergeCell ref="A15:F15"/>
    <mergeCell ref="G6:W6"/>
    <mergeCell ref="A7:F7"/>
    <mergeCell ref="A8:F8"/>
    <mergeCell ref="A9:F9"/>
    <mergeCell ref="A10:F10"/>
    <mergeCell ref="A1:W1"/>
    <mergeCell ref="A2:W2"/>
    <mergeCell ref="G3:W3"/>
  </mergeCells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colBreaks count="2" manualBreakCount="2">
    <brk id="15" max="1048575" man="1"/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12.2026&lt;/string&gt;&#10;  &lt;/DateInfo&gt;&#10;  &lt;DocumentCode&gt;SQUERY_KASS_PLAN&lt;/DocumentCode&gt;&#10;  &lt;ObjectCode&gt;SQUERY_KASS_PLAN&lt;/ObjectCode&gt;&#10;  &lt;DocumentName&gt;Вариант (новый от 17.01.2025 15_09_10)(Кассовый план (отчет))&lt;/DocumentName&gt;&#10;  &lt;VariantName&gt;Вариант (новый от 17.01.2025 15:09:10)&lt;/VariantName&gt;&#10;  &lt;VariantLink&gt;267700675&lt;/VariantLink&gt;&#10;  &lt;ReportCode&gt;955F0F731F064278A8679C28825F73&lt;/ReportCode&gt;&#10;  &lt;SvodReportLink xsi:nil=&quot;true&quot; /&gt;&#10;  &lt;ReportLink&gt;2246558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00030E2D-B6FD-4592-A183-487B6551B2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Нефёдова Алла Викторовна</dc:creator>
  <cp:lastModifiedBy>RePack by Diakov</cp:lastModifiedBy>
  <cp:lastPrinted>2026-06-17T07:20:13Z</cp:lastPrinted>
  <dcterms:created xsi:type="dcterms:W3CDTF">2026-06-17T07:13:50Z</dcterms:created>
  <dcterms:modified xsi:type="dcterms:W3CDTF">2026-06-17T07:20:23Z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17.01.2025 15_09_10)(4).xlsx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25.1.1321.27538506</vt:lpwstr>
  </property>
  <property fmtid="{D5CDD505-2E9C-101B-9397-08002B2CF9AE}" pid="5" name="Пользователь">
    <vt:lpwstr>fu_sobin_r_12</vt:lpwstr>
  </property>
  <property fmtid="{D5CDD505-2E9C-101B-9397-08002B2CF9AE}" pid="6" name="Шаблон">
    <vt:lpwstr>sqr_kass_plan.xlt</vt:lpwstr>
  </property>
</Properties>
</file>