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Новый сайт\Выгрузка\ФУ\файлы\"/>
    </mc:Choice>
  </mc:AlternateContent>
  <bookViews>
    <workbookView xWindow="0" yWindow="0" windowWidth="0" windowHeight="165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86" i="1" l="1"/>
  <c r="B185" i="1"/>
  <c r="B184" i="1"/>
  <c r="B183" i="1"/>
  <c r="B182" i="1"/>
  <c r="B181" i="1"/>
  <c r="D181" i="1"/>
  <c r="C181" i="1"/>
  <c r="C187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4" i="1"/>
  <c r="B163" i="1"/>
  <c r="B162" i="1"/>
  <c r="B161" i="1"/>
  <c r="B160" i="1"/>
  <c r="B159" i="1"/>
  <c r="B158" i="1"/>
  <c r="B157" i="1"/>
  <c r="B156" i="1"/>
  <c r="B155" i="1"/>
  <c r="B154" i="1"/>
  <c r="D154" i="1"/>
  <c r="C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27" i="1"/>
  <c r="B130" i="1"/>
  <c r="B129" i="1"/>
  <c r="B128" i="1"/>
  <c r="D127" i="1"/>
  <c r="C127" i="1"/>
  <c r="B126" i="1"/>
  <c r="B125" i="1"/>
  <c r="B124" i="1"/>
  <c r="B123" i="1"/>
  <c r="B122" i="1"/>
  <c r="B121" i="1"/>
  <c r="B120" i="1"/>
  <c r="B119" i="1"/>
  <c r="B118" i="1"/>
  <c r="B117" i="1"/>
  <c r="B116" i="1"/>
  <c r="D116" i="1"/>
  <c r="C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87" i="1"/>
  <c r="B90" i="1"/>
  <c r="B89" i="1"/>
  <c r="B88" i="1"/>
  <c r="D87" i="1"/>
  <c r="C87" i="1"/>
  <c r="B86" i="1"/>
  <c r="D85" i="1"/>
  <c r="C85" i="1"/>
  <c r="B85" i="1"/>
  <c r="B84" i="1"/>
  <c r="B83" i="1"/>
  <c r="D82" i="1"/>
  <c r="C82" i="1"/>
  <c r="B82" i="1"/>
  <c r="B81" i="1"/>
  <c r="B78" i="1"/>
  <c r="B80" i="1"/>
  <c r="B79" i="1"/>
  <c r="D78" i="1"/>
  <c r="C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4" i="1"/>
  <c r="B46" i="1"/>
  <c r="B45" i="1"/>
  <c r="D44" i="1"/>
  <c r="C44" i="1"/>
  <c r="B43" i="1"/>
  <c r="B42" i="1"/>
  <c r="B41" i="1"/>
  <c r="B40" i="1"/>
  <c r="B39" i="1"/>
  <c r="B38" i="1"/>
  <c r="B37" i="1"/>
  <c r="D37" i="1"/>
  <c r="C37" i="1"/>
  <c r="B36" i="1"/>
  <c r="B35" i="1"/>
  <c r="D34" i="1"/>
  <c r="B34" i="1"/>
  <c r="C34" i="1"/>
  <c r="B33" i="1"/>
  <c r="B32" i="1"/>
  <c r="B31" i="1"/>
  <c r="B30" i="1"/>
  <c r="B29" i="1"/>
  <c r="B28" i="1"/>
  <c r="B27" i="1"/>
  <c r="D26" i="1"/>
  <c r="D25" i="1"/>
  <c r="B26" i="1"/>
  <c r="B25" i="1"/>
  <c r="C25" i="1"/>
  <c r="B24" i="1"/>
  <c r="B23" i="1"/>
  <c r="B22" i="1"/>
  <c r="B21" i="1"/>
  <c r="B20" i="1"/>
  <c r="B19" i="1"/>
  <c r="B18" i="1"/>
  <c r="B17" i="1"/>
  <c r="B16" i="1"/>
  <c r="D15" i="1"/>
  <c r="C15" i="1"/>
  <c r="B15" i="1"/>
  <c r="B14" i="1"/>
  <c r="B13" i="1"/>
  <c r="B12" i="1"/>
  <c r="B11" i="1"/>
  <c r="B10" i="1"/>
  <c r="B9" i="1"/>
  <c r="B8" i="1"/>
  <c r="B7" i="1"/>
  <c r="B6" i="1"/>
  <c r="B5" i="1"/>
  <c r="D5" i="1"/>
  <c r="C5" i="1"/>
  <c r="D187" i="1"/>
  <c r="B187" i="1"/>
</calcChain>
</file>

<file path=xl/sharedStrings.xml><?xml version="1.0" encoding="utf-8"?>
<sst xmlns="http://schemas.openxmlformats.org/spreadsheetml/2006/main" count="93" uniqueCount="88">
  <si>
    <t>Добровольные пожертвования граждан поселений Собинского района</t>
  </si>
  <si>
    <t>Муниципальное образование</t>
  </si>
  <si>
    <t>сумму, тыс.руб.</t>
  </si>
  <si>
    <t>перечень мероприятий/остатки</t>
  </si>
  <si>
    <t>Всего</t>
  </si>
  <si>
    <t>ОБ</t>
  </si>
  <si>
    <t>МБ</t>
  </si>
  <si>
    <t>Собинский район</t>
  </si>
  <si>
    <t>на  организацию газоснабжения в целях получения технических условий (технологическое присоединение), подготовки проектно-сметной документации и прохождения государственной экспертизы объекта «Газопровод высокого давления до ПРГ, ПРГ, распределительный газопровод и  газопроводы- вводы низкого давления до границ земельного участка для газоснабжения жилых домов в д. Ваганово, д. Сергеево, д. Рыбхоз Ворша, д. Вишняково Собинского района» МО Куриловского сельского поселения</t>
  </si>
  <si>
    <t>Газопровод высокого давления до ПРГ, ПРГ, распределительный газопровод и  газопроводы- вводы низкого давления до границ земельного участка для газоснабжения жилых домов в д. Теплиново Собинского район</t>
  </si>
  <si>
    <t xml:space="preserve">Проведение ремонта автомобильной дороги местного значения от д. Кучино до д. Сергеево (протяженностью 1,850 км) Куриловского сельского поселения Собинского района </t>
  </si>
  <si>
    <t>проведение ремонта автомобильной дороги местного значения по д. Братонеж от №23 до д. №27и от №34 до №39 Копнинского сельского поселения Собинского района</t>
  </si>
  <si>
    <r>
      <t xml:space="preserve">проведение ремонта автомобильной дороги местного значения в д. Мещера (от д. 12 до д. 18) Рождественского сельского поселения Собинского района </t>
    </r>
    <r>
      <rPr>
        <b/>
        <sz val="11"/>
        <color indexed="8"/>
        <rFont val="Times New Roman"/>
        <family val="1"/>
        <charset val="204"/>
      </rPr>
      <t/>
    </r>
  </si>
  <si>
    <r>
      <t>На проведение ремонта автомобильной дороги местного значения до д. Богатищево и по д. Богатищево (ул. Луговая, ул. Цветочная, ул. Садовая, ул. Набережная, ул. Новая) Толпуховского сельского поселения Собинского района</t>
    </r>
    <r>
      <rPr>
        <b/>
        <sz val="11"/>
        <rFont val="Times New Roman"/>
        <family val="1"/>
        <charset val="204"/>
      </rPr>
      <t xml:space="preserve"> </t>
    </r>
  </si>
  <si>
    <t xml:space="preserve">На проведение ремонта автомобильной дороги местного значения д. Новоселки – д. Толпухово Толпуховского сельского поселения Собинского района </t>
  </si>
  <si>
    <t>На  организацию газоснабжения в целях проведения проектно-сметной документации и государственной экспертизы объекта «Газопровод высокого давления до ПРГ, ПРГ, распределительный газопровод и  газопроводы- вводы низкого давления до границ земельного участка для газоснабжения жилых домов в д. Новоселово Собинского район» МО Копнинское сельского поселения</t>
  </si>
  <si>
    <r>
      <t>на ремонт автомобильных дорог местного значения         д. Хрястово и д. Угор Воршинского сельского поселения Собинского района</t>
    </r>
    <r>
      <rPr>
        <b/>
        <sz val="11"/>
        <rFont val="Times New Roman"/>
        <family val="1"/>
        <charset val="204"/>
      </rPr>
      <t/>
    </r>
  </si>
  <si>
    <t>Организация газоснабжения в целях получения технических условий (технологическое присоединение), подготовки проектно-сметной документации и прохождения государственной экспертизы объекта «Газопровод высокого давления до ПРГ, ПРГ, распределительный газопровод и  газопроводы- вводы низкого давления до границ земельного участка для газоснабжения жилых домов в д. Чаганово Собинского район» МО Толпуховское сельского поселения</t>
  </si>
  <si>
    <t>Проведение ремонта автомобильных дорог местного значения в д. Васильевка ул. Дивная от д. 15 до д. 18, от д. 15 до д. 10, ул. 1-я Юбилейная от д.1 до д.13, протяженностью 594м МО Куриловского сельского поселения</t>
  </si>
  <si>
    <t>Организацию газоснабжения в целях получения технических условий (технологическое присоединение), подготовки проектно-сметной документации и прохождения государственной экспертизы объекта «Газопровод высокого давления до ПРГ, ПРГ, распределительный газопровод и  газопроводы- вводы низкого давления до границ земельного участка для газоснабжения жилых домов в д. Елховка Собинского район» МО Рождественского сельского поселения</t>
  </si>
  <si>
    <t>Проведение ремонта колодца в д. Бурыкино ул. Мира д. 24 МО Рождественского сельского поселения  Собинского района</t>
  </si>
  <si>
    <t>Организацию газоснабжения в целях получения технических условий (технологическое присоединение), подготовки проектно-сметной документации и прохождения государственной экспертизы объекта «Газопровод высокого давления до ПРГ, ПРГ, распределительный газопровод и  газопроводы- вводы низкого давления до границ земельного участка для газоснабжения жилых домов в д. Мещера Собинского район» МО Асерховского сельского поселения</t>
  </si>
  <si>
    <t>Газопровод высокого давления до ПРГ, ПРГ, распределительный газопровод и  газопроводы- вводы низкого давления до границ земельного участка для газоснабжения жилых домов в д.Бурыкино Собинского район</t>
  </si>
  <si>
    <t>Газопровод высокого давления до ПРГ, ПРГ, распределительный газопровод и  газопроводы- вводы низкого давления до границ земельного участка для газоснабжения жилых домов в д. Таратинка Собинского район</t>
  </si>
  <si>
    <t>Организация газоснабжения в целях получения технических условий (технологическое присоединение), подготовки проектно-сметной документации и прохождения государственной экспертизы объекта «Газопровод высокого давления до ПРГ, ПРГ, распределительный газопровод и  газопроводы- вводы низкого давления до границ земельного участка для газоснабжения жилых домов в д. Братонеж, д. Федотово Собинского район» МО Копнинского сельского поселения</t>
  </si>
  <si>
    <t xml:space="preserve"> На проведение ремонта автомобильной дороги местного значения по с. Осовец Копнинского сельского поселения Собинского района</t>
  </si>
  <si>
    <t>На проведение ремонта автомобильной дороги местного значения по д. Крутой Овраг Толпуховского сельского поселения Собинского района</t>
  </si>
  <si>
    <t>Муниципальное образование г. Лакинск</t>
  </si>
  <si>
    <t>Искуственная ель для праздновония нового года (юрики) (пренесли датацию с прошлого года)</t>
  </si>
  <si>
    <t>Муниципальное образование г. Собинка</t>
  </si>
  <si>
    <t>Благоустройство территории кладбища</t>
  </si>
  <si>
    <t>Ремонт ул. Коммунальная дорог и освещения</t>
  </si>
  <si>
    <t>Муниципальное образование п. Ставрово</t>
  </si>
  <si>
    <t>приобретение улично освещения в п. Ставрово</t>
  </si>
  <si>
    <t>ремонт освещения ул. Совхозная</t>
  </si>
  <si>
    <t>детские игрове комплексы</t>
  </si>
  <si>
    <t>тех обслужиание газопровода по КЖЗ д. Ермонино</t>
  </si>
  <si>
    <t>МО Асерховское сельское поселение</t>
  </si>
  <si>
    <t>на приобретене беседки металическо в д. Конново (физики)</t>
  </si>
  <si>
    <t>приобретение сетки рабицы и столбов для ограждения п. Асерхово д. 1</t>
  </si>
  <si>
    <t>Замощение д. Запрудье ул. Васильковая</t>
  </si>
  <si>
    <t>Замощение д. костино</t>
  </si>
  <si>
    <t>Замощение д. Ремни ул. Солнечная</t>
  </si>
  <si>
    <t>Замощение д. Вышманово, ул. Вышмановская</t>
  </si>
  <si>
    <t>Замощение д. Ремни ул. Рябиноая</t>
  </si>
  <si>
    <t>Замощение д. Вышманово, ул. Лесная</t>
  </si>
  <si>
    <t>Замощение д. Вышманово, ул. Шассейная</t>
  </si>
  <si>
    <t>Замощение д. Ремни ул. Лесная</t>
  </si>
  <si>
    <t>Замощение д. Булатово</t>
  </si>
  <si>
    <t>Очистка противопожарного водоема д. Фролиха (остаток),</t>
  </si>
  <si>
    <t>МО Березниковское сельское поселение</t>
  </si>
  <si>
    <t>МО Воршинское сельское поселение</t>
  </si>
  <si>
    <t>устройства футбольного поля, спортивной и детской площадки в д. Хрястово и в д. Угор Воршинского сельского поселения Собинского района Владимирской области (остаток)</t>
  </si>
  <si>
    <t>Приобретение МАФ зона отдыка д. Еросово</t>
  </si>
  <si>
    <t>МО Колокшанское сельское поселение</t>
  </si>
  <si>
    <t>МО Копнинское сельское поселение</t>
  </si>
  <si>
    <t>Озеленение  с. Заречное (ликвидация аварийного дерева) физики</t>
  </si>
  <si>
    <t>уличное освещение с. Осовец у д.5</t>
  </si>
  <si>
    <t>уличное освещение д. Омофорово у д.15</t>
  </si>
  <si>
    <t>уличное освещение с. Заречная садовая у д. 21а</t>
  </si>
  <si>
    <t>уличное освещениеп Ундольский Совхозная уд. 18б</t>
  </si>
  <si>
    <t>Уличное освещение с. Митрофаниха луговая д. 24а 26 и 51</t>
  </si>
  <si>
    <t>замощее д. Хреново от д.85 до 97а</t>
  </si>
  <si>
    <t>МО Куриловское сельское поселение</t>
  </si>
  <si>
    <t>ремонт памятнику ВОВ  и памятная плита участнику СВО д. Сергеево</t>
  </si>
  <si>
    <t>д. Вежболово приобретение элементов благоустройства и спорт инвентаря для детской полощадки</t>
  </si>
  <si>
    <t>Замощение д. Вешняково</t>
  </si>
  <si>
    <t>д. Степаньково беседка</t>
  </si>
  <si>
    <t>д. Курилово благоустройство элементы благоустройства (скамейки, урны, детский комплекс, качели)</t>
  </si>
  <si>
    <t xml:space="preserve">Замощение д. Васильевка </t>
  </si>
  <si>
    <t>благоустройство с. Глухово МАФ</t>
  </si>
  <si>
    <t>МО Толпуховское сельское поселение</t>
  </si>
  <si>
    <t>опиловка деревьев на кладбище с. Жерехово</t>
  </si>
  <si>
    <t>Детская площадка с. Жерехово</t>
  </si>
  <si>
    <t>приобретение МАФ зона отдыка д. Толпухово</t>
  </si>
  <si>
    <t>МО Рождественское сельское поселение</t>
  </si>
  <si>
    <t>благоустройство села Корнева (беседка) физики</t>
  </si>
  <si>
    <t>Озеленение с. Рождественно спил деревьев</t>
  </si>
  <si>
    <t>д. Мещера зщамощение</t>
  </si>
  <si>
    <t>д. Фетинино МАФ</t>
  </si>
  <si>
    <t>колитеево МАФ</t>
  </si>
  <si>
    <t>Ельтесуново МАФ</t>
  </si>
  <si>
    <t>Корнево детская площадка</t>
  </si>
  <si>
    <t>МО Черкутинское сельское поселение</t>
  </si>
  <si>
    <t>демонтажные работы по сносу многоквартирного дома</t>
  </si>
  <si>
    <t>обустройство зоны отдыхав с. Черкутино</t>
  </si>
  <si>
    <t>благоустройство</t>
  </si>
  <si>
    <t>озеленениес. Пасынково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</si>
</sst>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,##0.00&quot;р.&quot;"/>
    <numFmt numFmtId="167" formatCode="#,##0.00000_р_."/>
  </numFmts>
  <fonts count="8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67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67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/>
    </xf>
    <xf numFmtId="167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67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67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wrapText="1"/>
    </xf>
    <xf numFmtId="166" fontId="1" fillId="2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left" vertical="center" wrapText="1"/>
    </xf>
    <xf numFmtId="167" fontId="0" fillId="0" borderId="0" xfId="0" applyNumberFormat="1"/>
    <xf numFmtId="0" fontId="0" fillId="0" borderId="0" xfId="0" applyFont="1"/>
    <xf numFmtId="166" fontId="2" fillId="0" borderId="1" xfId="0" applyNumberFormat="1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166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7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7"/>
  <sheetViews>
    <sheetView tabSelected="1" workbookViewId="0">
      <selection activeCell="C6" sqref="C6"/>
    </sheetView>
  </sheetViews>
  <sheetFormatPr defaultRowHeight="15" x14ac:dyDescent="0.25"/>
  <cols>
    <col min="1" max="1" width="27.85546875" customWidth="1"/>
    <col min="2" max="2" width="20.140625" style="17" customWidth="1"/>
    <col min="3" max="4" width="19" style="17" customWidth="1"/>
    <col min="5" max="5" width="40.28515625" style="18" customWidth="1"/>
    <col min="6" max="6" width="9.140625" customWidth="1"/>
    <col min="9" max="9" width="12" bestFit="1" customWidth="1"/>
  </cols>
  <sheetData>
    <row r="1" spans="1:5" ht="18.75" x14ac:dyDescent="0.25">
      <c r="A1" s="23" t="s">
        <v>0</v>
      </c>
      <c r="B1" s="23"/>
      <c r="C1" s="23"/>
      <c r="D1" s="23"/>
      <c r="E1" s="23"/>
    </row>
    <row r="2" spans="1:5" ht="18.75" customHeight="1" x14ac:dyDescent="0.25">
      <c r="A2" s="24" t="s">
        <v>1</v>
      </c>
      <c r="B2" s="25">
        <v>2024</v>
      </c>
      <c r="C2" s="25"/>
      <c r="D2" s="25"/>
      <c r="E2" s="25"/>
    </row>
    <row r="3" spans="1:5" ht="18.75" customHeight="1" x14ac:dyDescent="0.25">
      <c r="A3" s="24"/>
      <c r="B3" s="26" t="s">
        <v>2</v>
      </c>
      <c r="C3" s="26"/>
      <c r="D3" s="26"/>
      <c r="E3" s="27" t="s">
        <v>3</v>
      </c>
    </row>
    <row r="4" spans="1:5" ht="18.75" x14ac:dyDescent="0.25">
      <c r="A4" s="24"/>
      <c r="B4" s="1" t="s">
        <v>4</v>
      </c>
      <c r="C4" s="1" t="s">
        <v>5</v>
      </c>
      <c r="D4" s="1" t="s">
        <v>6</v>
      </c>
      <c r="E4" s="27"/>
    </row>
    <row r="5" spans="1:5" ht="83.25" customHeight="1" x14ac:dyDescent="0.25">
      <c r="A5" s="21" t="s">
        <v>7</v>
      </c>
      <c r="B5" s="1">
        <f>SUM(B6:B24)</f>
        <v>48658.208579999999</v>
      </c>
      <c r="C5" s="1">
        <f>SUM(C6:C24)</f>
        <v>33016.551000000007</v>
      </c>
      <c r="D5" s="1">
        <f>SUM(D6:D24)</f>
        <v>15641.657580000001</v>
      </c>
      <c r="E5" s="3"/>
    </row>
    <row r="6" spans="1:5" ht="236.25" customHeight="1" x14ac:dyDescent="0.25">
      <c r="A6" s="21"/>
      <c r="B6" s="4">
        <f t="shared" ref="B6:B24" si="0">C6+D6</f>
        <v>1471.4639999999999</v>
      </c>
      <c r="C6" s="4"/>
      <c r="D6" s="4">
        <v>1471.4639999999999</v>
      </c>
      <c r="E6" s="5" t="s">
        <v>8</v>
      </c>
    </row>
    <row r="7" spans="1:5" ht="90" x14ac:dyDescent="0.25">
      <c r="A7" s="21"/>
      <c r="B7" s="4">
        <f t="shared" si="0"/>
        <v>1948.05</v>
      </c>
      <c r="C7" s="4">
        <v>1363.05</v>
      </c>
      <c r="D7" s="4">
        <v>585</v>
      </c>
      <c r="E7" s="5" t="s">
        <v>9</v>
      </c>
    </row>
    <row r="8" spans="1:5" ht="78.75" customHeight="1" x14ac:dyDescent="0.25">
      <c r="A8" s="21"/>
      <c r="B8" s="4">
        <f t="shared" si="0"/>
        <v>4995</v>
      </c>
      <c r="C8" s="4">
        <v>3495</v>
      </c>
      <c r="D8" s="4">
        <v>1500</v>
      </c>
      <c r="E8" s="5" t="s">
        <v>10</v>
      </c>
    </row>
    <row r="9" spans="1:5" ht="75" x14ac:dyDescent="0.25">
      <c r="A9" s="21"/>
      <c r="B9" s="4">
        <f t="shared" si="0"/>
        <v>699.3</v>
      </c>
      <c r="C9" s="4">
        <v>489.3</v>
      </c>
      <c r="D9" s="4">
        <v>210</v>
      </c>
      <c r="E9" s="5" t="s">
        <v>11</v>
      </c>
    </row>
    <row r="10" spans="1:5" ht="60" x14ac:dyDescent="0.25">
      <c r="A10" s="21"/>
      <c r="B10" s="4">
        <f t="shared" si="0"/>
        <v>352.40999999999997</v>
      </c>
      <c r="C10" s="4">
        <v>246.58099999999999</v>
      </c>
      <c r="D10" s="4">
        <v>105.82899999999999</v>
      </c>
      <c r="E10" s="6" t="s">
        <v>12</v>
      </c>
    </row>
    <row r="11" spans="1:5" ht="90" x14ac:dyDescent="0.25">
      <c r="A11" s="21"/>
      <c r="B11" s="4">
        <f t="shared" si="0"/>
        <v>209.79</v>
      </c>
      <c r="C11" s="4">
        <v>146.79</v>
      </c>
      <c r="D11" s="4">
        <v>63</v>
      </c>
      <c r="E11" s="5" t="s">
        <v>13</v>
      </c>
    </row>
    <row r="12" spans="1:5" ht="60" x14ac:dyDescent="0.25">
      <c r="A12" s="21"/>
      <c r="B12" s="4">
        <f t="shared" si="0"/>
        <v>2881.33158</v>
      </c>
      <c r="C12" s="4">
        <v>2016.067</v>
      </c>
      <c r="D12" s="4">
        <v>865.26458000000002</v>
      </c>
      <c r="E12" s="5" t="s">
        <v>14</v>
      </c>
    </row>
    <row r="13" spans="1:5" ht="165" x14ac:dyDescent="0.25">
      <c r="A13" s="21"/>
      <c r="B13" s="4">
        <f t="shared" si="0"/>
        <v>3330</v>
      </c>
      <c r="C13" s="4">
        <v>2330</v>
      </c>
      <c r="D13" s="4">
        <v>1000</v>
      </c>
      <c r="E13" s="5" t="s">
        <v>15</v>
      </c>
    </row>
    <row r="14" spans="1:5" ht="60" x14ac:dyDescent="0.25">
      <c r="A14" s="21"/>
      <c r="B14" s="4">
        <f t="shared" si="0"/>
        <v>12454.2</v>
      </c>
      <c r="C14" s="4">
        <v>8714.2000000000007</v>
      </c>
      <c r="D14" s="4">
        <v>3740</v>
      </c>
      <c r="E14" s="5" t="s">
        <v>16</v>
      </c>
    </row>
    <row r="15" spans="1:5" ht="195" x14ac:dyDescent="0.25">
      <c r="A15" s="21"/>
      <c r="B15" s="4">
        <f t="shared" si="0"/>
        <v>2830.5</v>
      </c>
      <c r="C15" s="4">
        <f>1864+116.5</f>
        <v>1980.5</v>
      </c>
      <c r="D15" s="4">
        <f>800+50</f>
        <v>850</v>
      </c>
      <c r="E15" s="5" t="s">
        <v>17</v>
      </c>
    </row>
    <row r="16" spans="1:5" ht="90" x14ac:dyDescent="0.25">
      <c r="A16" s="21"/>
      <c r="B16" s="4">
        <f t="shared" si="0"/>
        <v>1098.9000000000001</v>
      </c>
      <c r="C16" s="4">
        <v>768.9</v>
      </c>
      <c r="D16" s="4">
        <v>330</v>
      </c>
      <c r="E16" s="5" t="s">
        <v>18</v>
      </c>
    </row>
    <row r="17" spans="1:5" ht="195" x14ac:dyDescent="0.25">
      <c r="A17" s="21"/>
      <c r="B17" s="4">
        <f t="shared" si="0"/>
        <v>1332</v>
      </c>
      <c r="C17" s="4">
        <v>932</v>
      </c>
      <c r="D17" s="4">
        <v>400</v>
      </c>
      <c r="E17" s="5" t="s">
        <v>19</v>
      </c>
    </row>
    <row r="18" spans="1:5" ht="60" x14ac:dyDescent="0.25">
      <c r="A18" s="21"/>
      <c r="B18" s="4">
        <f t="shared" si="0"/>
        <v>231.435</v>
      </c>
      <c r="C18" s="4">
        <v>161.935</v>
      </c>
      <c r="D18" s="4">
        <v>69.5</v>
      </c>
      <c r="E18" s="5" t="s">
        <v>20</v>
      </c>
    </row>
    <row r="19" spans="1:5" ht="195" x14ac:dyDescent="0.25">
      <c r="A19" s="21"/>
      <c r="B19" s="4">
        <f t="shared" si="0"/>
        <v>1838.16</v>
      </c>
      <c r="C19" s="4">
        <v>1286.1600000000001</v>
      </c>
      <c r="D19" s="4">
        <v>552</v>
      </c>
      <c r="E19" s="5" t="s">
        <v>21</v>
      </c>
    </row>
    <row r="20" spans="1:5" ht="90" x14ac:dyDescent="0.25">
      <c r="A20" s="21"/>
      <c r="B20" s="4">
        <f t="shared" si="0"/>
        <v>3183.8130000000001</v>
      </c>
      <c r="C20" s="4">
        <v>2227.7130000000002</v>
      </c>
      <c r="D20" s="4">
        <v>956.1</v>
      </c>
      <c r="E20" s="5" t="s">
        <v>22</v>
      </c>
    </row>
    <row r="21" spans="1:5" ht="90" x14ac:dyDescent="0.25">
      <c r="A21" s="21"/>
      <c r="B21" s="4">
        <f t="shared" si="0"/>
        <v>2009.655</v>
      </c>
      <c r="C21" s="4">
        <v>1406.155</v>
      </c>
      <c r="D21" s="4">
        <v>603.5</v>
      </c>
      <c r="E21" s="5" t="s">
        <v>23</v>
      </c>
    </row>
    <row r="22" spans="1:5" ht="195" x14ac:dyDescent="0.25">
      <c r="A22" s="21"/>
      <c r="B22" s="4">
        <f t="shared" si="0"/>
        <v>5294.7</v>
      </c>
      <c r="C22" s="4">
        <v>3704.7</v>
      </c>
      <c r="D22" s="4">
        <v>1590</v>
      </c>
      <c r="E22" s="5" t="s">
        <v>24</v>
      </c>
    </row>
    <row r="23" spans="1:5" ht="60" x14ac:dyDescent="0.25">
      <c r="A23" s="21"/>
      <c r="B23" s="4">
        <f t="shared" si="0"/>
        <v>2331</v>
      </c>
      <c r="C23" s="4">
        <v>1631</v>
      </c>
      <c r="D23" s="4">
        <v>700</v>
      </c>
      <c r="E23" s="5" t="s">
        <v>25</v>
      </c>
    </row>
    <row r="24" spans="1:5" ht="60" x14ac:dyDescent="0.25">
      <c r="A24" s="21"/>
      <c r="B24" s="4">
        <f t="shared" si="0"/>
        <v>166.5</v>
      </c>
      <c r="C24" s="7">
        <v>116.5</v>
      </c>
      <c r="D24" s="7">
        <v>50</v>
      </c>
      <c r="E24" s="5" t="s">
        <v>26</v>
      </c>
    </row>
    <row r="25" spans="1:5" ht="39.75" customHeight="1" x14ac:dyDescent="0.25">
      <c r="A25" s="21" t="s">
        <v>27</v>
      </c>
      <c r="B25" s="8">
        <f>SUM(B26:B33)</f>
        <v>750.91499999999996</v>
      </c>
      <c r="C25" s="8">
        <f>SUM(C26:C33)</f>
        <v>525.41499999999996</v>
      </c>
      <c r="D25" s="8">
        <f>SUM(D26:D33)</f>
        <v>225.5</v>
      </c>
      <c r="E25" s="3"/>
    </row>
    <row r="26" spans="1:5" ht="43.5" customHeight="1" x14ac:dyDescent="0.25">
      <c r="A26" s="21"/>
      <c r="B26" s="7">
        <f t="shared" ref="B26:B36" si="1">C26+D26</f>
        <v>750.91499999999996</v>
      </c>
      <c r="C26" s="7">
        <v>525.41499999999996</v>
      </c>
      <c r="D26" s="7">
        <f>205+20.5</f>
        <v>225.5</v>
      </c>
      <c r="E26" s="5" t="s">
        <v>28</v>
      </c>
    </row>
    <row r="27" spans="1:5" ht="18.75" hidden="1" customHeight="1" x14ac:dyDescent="0.25">
      <c r="A27" s="21"/>
      <c r="B27" s="7">
        <f t="shared" si="1"/>
        <v>0</v>
      </c>
      <c r="C27" s="7"/>
      <c r="D27" s="7"/>
      <c r="E27" s="5"/>
    </row>
    <row r="28" spans="1:5" ht="18.75" hidden="1" customHeight="1" x14ac:dyDescent="0.25">
      <c r="A28" s="21"/>
      <c r="B28" s="7">
        <f t="shared" si="1"/>
        <v>0</v>
      </c>
      <c r="C28" s="7"/>
      <c r="D28" s="7"/>
      <c r="E28" s="5"/>
    </row>
    <row r="29" spans="1:5" ht="18.75" hidden="1" customHeight="1" x14ac:dyDescent="0.25">
      <c r="A29" s="21"/>
      <c r="B29" s="7">
        <f t="shared" si="1"/>
        <v>0</v>
      </c>
      <c r="C29" s="7"/>
      <c r="D29" s="7"/>
      <c r="E29" s="5"/>
    </row>
    <row r="30" spans="1:5" ht="18.75" hidden="1" customHeight="1" x14ac:dyDescent="0.25">
      <c r="A30" s="21"/>
      <c r="B30" s="7">
        <f t="shared" si="1"/>
        <v>0</v>
      </c>
      <c r="C30" s="7"/>
      <c r="D30" s="7"/>
      <c r="E30" s="5"/>
    </row>
    <row r="31" spans="1:5" ht="18.75" hidden="1" customHeight="1" x14ac:dyDescent="0.25">
      <c r="A31" s="21"/>
      <c r="B31" s="7">
        <f t="shared" si="1"/>
        <v>0</v>
      </c>
      <c r="C31" s="7"/>
      <c r="D31" s="7"/>
      <c r="E31" s="5"/>
    </row>
    <row r="32" spans="1:5" ht="18.75" hidden="1" customHeight="1" x14ac:dyDescent="0.25">
      <c r="A32" s="21"/>
      <c r="B32" s="7">
        <f t="shared" si="1"/>
        <v>0</v>
      </c>
      <c r="C32" s="7"/>
      <c r="D32" s="7"/>
      <c r="E32" s="5"/>
    </row>
    <row r="33" spans="1:5" ht="18.75" hidden="1" customHeight="1" x14ac:dyDescent="0.25">
      <c r="A33" s="21"/>
      <c r="B33" s="7">
        <f t="shared" si="1"/>
        <v>0</v>
      </c>
      <c r="C33" s="7"/>
      <c r="D33" s="4"/>
      <c r="E33" s="5"/>
    </row>
    <row r="34" spans="1:5" ht="71.25" customHeight="1" x14ac:dyDescent="0.25">
      <c r="A34" s="21" t="s">
        <v>29</v>
      </c>
      <c r="B34" s="8">
        <f t="shared" si="1"/>
        <v>1678.8829999999998</v>
      </c>
      <c r="C34" s="8">
        <f>SUM(C35:C36)</f>
        <v>1174.7139999999999</v>
      </c>
      <c r="D34" s="8">
        <f>SUM(D35:D36)</f>
        <v>504.16899999999998</v>
      </c>
      <c r="E34" s="3"/>
    </row>
    <row r="35" spans="1:5" ht="18.75" x14ac:dyDescent="0.25">
      <c r="A35" s="21"/>
      <c r="B35" s="7">
        <f t="shared" si="1"/>
        <v>499.5</v>
      </c>
      <c r="C35" s="4">
        <v>349.5</v>
      </c>
      <c r="D35" s="4">
        <v>150</v>
      </c>
      <c r="E35" s="9" t="s">
        <v>30</v>
      </c>
    </row>
    <row r="36" spans="1:5" ht="30" x14ac:dyDescent="0.25">
      <c r="A36" s="21"/>
      <c r="B36" s="7">
        <f t="shared" si="1"/>
        <v>1179.383</v>
      </c>
      <c r="C36" s="4">
        <v>825.21400000000006</v>
      </c>
      <c r="D36" s="4">
        <v>354.16899999999998</v>
      </c>
      <c r="E36" s="9" t="s">
        <v>31</v>
      </c>
    </row>
    <row r="37" spans="1:5" ht="18.75" customHeight="1" x14ac:dyDescent="0.25">
      <c r="A37" s="21" t="s">
        <v>32</v>
      </c>
      <c r="B37" s="8">
        <f>SUM(B38:B43)</f>
        <v>1324.674</v>
      </c>
      <c r="C37" s="8">
        <f>SUM(C38:C43)</f>
        <v>926.87400000000002</v>
      </c>
      <c r="D37" s="8">
        <f>SUM(D38:D43)</f>
        <v>397.8</v>
      </c>
      <c r="E37" s="2"/>
    </row>
    <row r="38" spans="1:5" ht="59.25" customHeight="1" x14ac:dyDescent="0.25">
      <c r="A38" s="21"/>
      <c r="B38" s="7">
        <f t="shared" ref="B38:B43" si="2">C38+D38</f>
        <v>62.603999999999999</v>
      </c>
      <c r="C38" s="7">
        <v>43.804000000000002</v>
      </c>
      <c r="D38" s="7">
        <v>18.8</v>
      </c>
      <c r="E38" s="5" t="s">
        <v>33</v>
      </c>
    </row>
    <row r="39" spans="1:5" ht="18.75" x14ac:dyDescent="0.25">
      <c r="A39" s="21"/>
      <c r="B39" s="7">
        <f t="shared" si="2"/>
        <v>99.9</v>
      </c>
      <c r="C39" s="7">
        <v>69.900000000000006</v>
      </c>
      <c r="D39" s="7">
        <v>30</v>
      </c>
      <c r="E39" s="5" t="s">
        <v>34</v>
      </c>
    </row>
    <row r="40" spans="1:5" ht="18.75" x14ac:dyDescent="0.25">
      <c r="A40" s="21"/>
      <c r="B40" s="7">
        <f t="shared" si="2"/>
        <v>329.66999999999996</v>
      </c>
      <c r="C40" s="7">
        <v>230.67</v>
      </c>
      <c r="D40" s="7">
        <v>99</v>
      </c>
      <c r="E40" s="5" t="s">
        <v>35</v>
      </c>
    </row>
    <row r="41" spans="1:5" ht="30" x14ac:dyDescent="0.25">
      <c r="A41" s="21"/>
      <c r="B41" s="7">
        <f t="shared" si="2"/>
        <v>832.5</v>
      </c>
      <c r="C41" s="7">
        <v>582.5</v>
      </c>
      <c r="D41" s="7">
        <v>250</v>
      </c>
      <c r="E41" s="5" t="s">
        <v>36</v>
      </c>
    </row>
    <row r="42" spans="1:5" ht="18.75" hidden="1" customHeight="1" x14ac:dyDescent="0.25">
      <c r="A42" s="21"/>
      <c r="B42" s="7">
        <f t="shared" si="2"/>
        <v>0</v>
      </c>
      <c r="C42" s="7"/>
      <c r="D42" s="7"/>
      <c r="E42" s="5"/>
    </row>
    <row r="43" spans="1:5" ht="18.75" hidden="1" customHeight="1" x14ac:dyDescent="0.25">
      <c r="A43" s="21"/>
      <c r="B43" s="7">
        <f t="shared" si="2"/>
        <v>0</v>
      </c>
      <c r="C43" s="7"/>
      <c r="D43" s="7"/>
      <c r="E43" s="5"/>
    </row>
    <row r="44" spans="1:5" ht="44.25" customHeight="1" x14ac:dyDescent="0.25">
      <c r="A44" s="19" t="s">
        <v>37</v>
      </c>
      <c r="B44" s="1">
        <f>SUM(B45:B77)</f>
        <v>2290.2326499999999</v>
      </c>
      <c r="C44" s="1">
        <f>SUM(C45:C77)</f>
        <v>1497.52</v>
      </c>
      <c r="D44" s="1">
        <f>SUM(D45:D77)</f>
        <v>792.71264999999994</v>
      </c>
      <c r="E44" s="3"/>
    </row>
    <row r="45" spans="1:5" ht="37.5" customHeight="1" x14ac:dyDescent="0.25">
      <c r="A45" s="19"/>
      <c r="B45" s="4">
        <f>C45+D45</f>
        <v>53.447000000000003</v>
      </c>
      <c r="C45" s="10">
        <v>37.396999999999998</v>
      </c>
      <c r="D45" s="10">
        <v>16.05</v>
      </c>
      <c r="E45" s="9" t="s">
        <v>38</v>
      </c>
    </row>
    <row r="46" spans="1:5" ht="37.5" customHeight="1" x14ac:dyDescent="0.25">
      <c r="A46" s="19"/>
      <c r="B46" s="4">
        <f>C46+D46</f>
        <v>17.283149999999999</v>
      </c>
      <c r="C46" s="10">
        <v>12.093</v>
      </c>
      <c r="D46" s="10">
        <v>5.19015</v>
      </c>
      <c r="E46" s="9" t="s">
        <v>39</v>
      </c>
    </row>
    <row r="47" spans="1:5" ht="33.75" customHeight="1" x14ac:dyDescent="0.25">
      <c r="A47" s="19"/>
      <c r="B47" s="4">
        <f t="shared" ref="B47:B77" si="3">C47+D47</f>
        <v>572.76</v>
      </c>
      <c r="C47" s="10">
        <v>400.76</v>
      </c>
      <c r="D47" s="10">
        <v>172</v>
      </c>
      <c r="E47" s="9" t="s">
        <v>40</v>
      </c>
    </row>
    <row r="48" spans="1:5" ht="24" customHeight="1" x14ac:dyDescent="0.25">
      <c r="A48" s="19"/>
      <c r="B48" s="4">
        <f t="shared" si="3"/>
        <v>75.924000000000007</v>
      </c>
      <c r="C48" s="10">
        <v>53.124000000000002</v>
      </c>
      <c r="D48" s="10">
        <v>22.8</v>
      </c>
      <c r="E48" s="9" t="s">
        <v>41</v>
      </c>
    </row>
    <row r="49" spans="1:5" ht="24" customHeight="1" x14ac:dyDescent="0.25">
      <c r="A49" s="19"/>
      <c r="B49" s="4">
        <f t="shared" si="3"/>
        <v>130.50299999999999</v>
      </c>
      <c r="C49" s="10">
        <v>91.313000000000002</v>
      </c>
      <c r="D49" s="10">
        <v>39.19</v>
      </c>
      <c r="E49" s="9" t="s">
        <v>42</v>
      </c>
    </row>
    <row r="50" spans="1:5" ht="37.5" customHeight="1" x14ac:dyDescent="0.25">
      <c r="A50" s="19"/>
      <c r="B50" s="4">
        <f t="shared" si="3"/>
        <v>75.924000000000007</v>
      </c>
      <c r="C50" s="10">
        <v>53.124000000000002</v>
      </c>
      <c r="D50" s="10">
        <v>22.8</v>
      </c>
      <c r="E50" s="9" t="s">
        <v>43</v>
      </c>
    </row>
    <row r="51" spans="1:5" ht="24" customHeight="1" x14ac:dyDescent="0.25">
      <c r="A51" s="19"/>
      <c r="B51" s="4">
        <f t="shared" si="3"/>
        <v>452.1</v>
      </c>
      <c r="C51" s="10">
        <v>316.334</v>
      </c>
      <c r="D51" s="10">
        <v>135.76599999999999</v>
      </c>
      <c r="E51" s="9" t="s">
        <v>44</v>
      </c>
    </row>
    <row r="52" spans="1:5" ht="24" customHeight="1" x14ac:dyDescent="0.25">
      <c r="A52" s="19"/>
      <c r="B52" s="4">
        <f t="shared" si="3"/>
        <v>93.802999999999997</v>
      </c>
      <c r="C52" s="10">
        <v>65.634</v>
      </c>
      <c r="D52" s="10">
        <v>28.169</v>
      </c>
      <c r="E52" s="11" t="s">
        <v>45</v>
      </c>
    </row>
    <row r="53" spans="1:5" ht="24" customHeight="1" x14ac:dyDescent="0.25">
      <c r="A53" s="19"/>
      <c r="B53" s="4">
        <f t="shared" si="3"/>
        <v>94.201999999999998</v>
      </c>
      <c r="C53" s="10">
        <v>65.912999999999997</v>
      </c>
      <c r="D53" s="10">
        <v>28.289000000000001</v>
      </c>
      <c r="E53" s="11" t="s">
        <v>46</v>
      </c>
    </row>
    <row r="54" spans="1:5" ht="30" x14ac:dyDescent="0.25">
      <c r="A54" s="19"/>
      <c r="B54" s="4">
        <f t="shared" si="3"/>
        <v>12.001000000000001</v>
      </c>
      <c r="C54" s="10">
        <v>8.3970000000000002</v>
      </c>
      <c r="D54" s="10">
        <v>3.6040000000000001</v>
      </c>
      <c r="E54" s="9" t="s">
        <v>43</v>
      </c>
    </row>
    <row r="55" spans="1:5" ht="18.75" x14ac:dyDescent="0.25">
      <c r="A55" s="19"/>
      <c r="B55" s="4">
        <f t="shared" si="3"/>
        <v>198.15649999999999</v>
      </c>
      <c r="C55" s="10">
        <v>138.65</v>
      </c>
      <c r="D55" s="10">
        <v>59.506500000000003</v>
      </c>
      <c r="E55" s="9" t="s">
        <v>44</v>
      </c>
    </row>
    <row r="56" spans="1:5" ht="18.75" x14ac:dyDescent="0.25">
      <c r="A56" s="19"/>
      <c r="B56" s="4">
        <f t="shared" si="3"/>
        <v>127.599</v>
      </c>
      <c r="C56" s="10">
        <v>89.281000000000006</v>
      </c>
      <c r="D56" s="10">
        <v>38.317999999999998</v>
      </c>
      <c r="E56" s="9" t="s">
        <v>47</v>
      </c>
    </row>
    <row r="57" spans="1:5" ht="18.75" x14ac:dyDescent="0.25">
      <c r="A57" s="19"/>
      <c r="B57" s="4">
        <f t="shared" si="3"/>
        <v>136.53</v>
      </c>
      <c r="C57" s="10">
        <v>95.53</v>
      </c>
      <c r="D57" s="10">
        <v>41</v>
      </c>
      <c r="E57" s="9" t="s">
        <v>48</v>
      </c>
    </row>
    <row r="58" spans="1:5" ht="18.75" x14ac:dyDescent="0.25">
      <c r="A58" s="19"/>
      <c r="B58" s="4">
        <f t="shared" si="3"/>
        <v>100</v>
      </c>
      <c r="C58" s="10">
        <v>69.97</v>
      </c>
      <c r="D58" s="10">
        <v>30.03</v>
      </c>
      <c r="E58" s="9" t="s">
        <v>41</v>
      </c>
    </row>
    <row r="59" spans="1:5" ht="30" x14ac:dyDescent="0.25">
      <c r="A59" s="19"/>
      <c r="B59" s="4">
        <f t="shared" si="3"/>
        <v>150</v>
      </c>
      <c r="C59" s="10"/>
      <c r="D59" s="10">
        <v>150</v>
      </c>
      <c r="E59" s="11" t="s">
        <v>49</v>
      </c>
    </row>
    <row r="60" spans="1:5" ht="18.75" hidden="1" customHeight="1" x14ac:dyDescent="0.25">
      <c r="A60" s="19"/>
      <c r="B60" s="4">
        <f t="shared" si="3"/>
        <v>0</v>
      </c>
      <c r="C60" s="10"/>
      <c r="D60" s="10"/>
      <c r="E60" s="11"/>
    </row>
    <row r="61" spans="1:5" ht="18.75" hidden="1" customHeight="1" x14ac:dyDescent="0.25">
      <c r="A61" s="19"/>
      <c r="B61" s="4">
        <f t="shared" si="3"/>
        <v>0</v>
      </c>
      <c r="C61" s="10"/>
      <c r="D61" s="10"/>
      <c r="E61" s="9"/>
    </row>
    <row r="62" spans="1:5" ht="18.75" hidden="1" customHeight="1" x14ac:dyDescent="0.25">
      <c r="A62" s="19"/>
      <c r="B62" s="4">
        <f t="shared" si="3"/>
        <v>0</v>
      </c>
      <c r="C62" s="10"/>
      <c r="D62" s="10"/>
      <c r="E62" s="22"/>
    </row>
    <row r="63" spans="1:5" ht="56.25" hidden="1" customHeight="1" x14ac:dyDescent="0.25">
      <c r="A63" s="19"/>
      <c r="B63" s="4">
        <f t="shared" si="3"/>
        <v>0</v>
      </c>
      <c r="C63" s="10"/>
      <c r="D63" s="10"/>
      <c r="E63" s="22"/>
    </row>
    <row r="64" spans="1:5" ht="18.75" hidden="1" customHeight="1" x14ac:dyDescent="0.25">
      <c r="A64" s="19"/>
      <c r="B64" s="4">
        <f t="shared" si="3"/>
        <v>0</v>
      </c>
      <c r="C64" s="10"/>
      <c r="D64" s="10"/>
      <c r="E64" s="9"/>
    </row>
    <row r="65" spans="1:5" ht="18.75" hidden="1" customHeight="1" x14ac:dyDescent="0.25">
      <c r="A65" s="19"/>
      <c r="B65" s="4">
        <f t="shared" si="3"/>
        <v>0</v>
      </c>
      <c r="C65" s="10"/>
      <c r="D65" s="10"/>
      <c r="E65" s="9"/>
    </row>
    <row r="66" spans="1:5" ht="18.75" hidden="1" customHeight="1" x14ac:dyDescent="0.25">
      <c r="A66" s="19"/>
      <c r="B66" s="4">
        <f t="shared" si="3"/>
        <v>0</v>
      </c>
      <c r="C66" s="10"/>
      <c r="D66" s="10"/>
      <c r="E66" s="9"/>
    </row>
    <row r="67" spans="1:5" ht="18.75" hidden="1" customHeight="1" x14ac:dyDescent="0.25">
      <c r="A67" s="19"/>
      <c r="B67" s="4">
        <f t="shared" si="3"/>
        <v>0</v>
      </c>
      <c r="C67" s="10"/>
      <c r="D67" s="10"/>
      <c r="E67" s="9"/>
    </row>
    <row r="68" spans="1:5" ht="18.75" hidden="1" customHeight="1" x14ac:dyDescent="0.25">
      <c r="A68" s="19"/>
      <c r="B68" s="4">
        <f t="shared" si="3"/>
        <v>0</v>
      </c>
      <c r="C68" s="10"/>
      <c r="D68" s="10"/>
      <c r="E68" s="9"/>
    </row>
    <row r="69" spans="1:5" ht="18.75" hidden="1" customHeight="1" x14ac:dyDescent="0.25">
      <c r="A69" s="19"/>
      <c r="B69" s="4">
        <f t="shared" si="3"/>
        <v>0</v>
      </c>
      <c r="C69" s="10"/>
      <c r="D69" s="10"/>
      <c r="E69" s="9"/>
    </row>
    <row r="70" spans="1:5" ht="18.75" hidden="1" customHeight="1" x14ac:dyDescent="0.25">
      <c r="A70" s="19"/>
      <c r="B70" s="4">
        <f t="shared" si="3"/>
        <v>0</v>
      </c>
      <c r="C70" s="10"/>
      <c r="D70" s="10"/>
      <c r="E70" s="9"/>
    </row>
    <row r="71" spans="1:5" ht="18.75" hidden="1" customHeight="1" x14ac:dyDescent="0.25">
      <c r="A71" s="19"/>
      <c r="B71" s="4">
        <f t="shared" si="3"/>
        <v>0</v>
      </c>
      <c r="C71" s="10"/>
      <c r="D71" s="10"/>
      <c r="E71" s="9"/>
    </row>
    <row r="72" spans="1:5" ht="56.25" hidden="1" customHeight="1" x14ac:dyDescent="0.25">
      <c r="A72" s="19"/>
      <c r="B72" s="4">
        <f t="shared" si="3"/>
        <v>0</v>
      </c>
      <c r="C72" s="10"/>
      <c r="D72" s="10"/>
      <c r="E72" s="9"/>
    </row>
    <row r="73" spans="1:5" ht="56.25" hidden="1" customHeight="1" x14ac:dyDescent="0.25">
      <c r="A73" s="19"/>
      <c r="B73" s="4">
        <f t="shared" si="3"/>
        <v>0</v>
      </c>
      <c r="C73" s="10"/>
      <c r="D73" s="10"/>
      <c r="E73" s="11"/>
    </row>
    <row r="74" spans="1:5" ht="18.75" hidden="1" customHeight="1" x14ac:dyDescent="0.25">
      <c r="A74" s="19"/>
      <c r="B74" s="4">
        <f t="shared" si="3"/>
        <v>0</v>
      </c>
      <c r="C74" s="10"/>
      <c r="D74" s="10"/>
      <c r="E74" s="11"/>
    </row>
    <row r="75" spans="1:5" ht="18.75" hidden="1" customHeight="1" x14ac:dyDescent="0.25">
      <c r="A75" s="19"/>
      <c r="B75" s="4">
        <f t="shared" si="3"/>
        <v>0</v>
      </c>
      <c r="C75" s="10"/>
      <c r="D75" s="10"/>
      <c r="E75" s="11"/>
    </row>
    <row r="76" spans="1:5" ht="56.25" hidden="1" customHeight="1" x14ac:dyDescent="0.25">
      <c r="A76" s="19"/>
      <c r="B76" s="4">
        <f t="shared" si="3"/>
        <v>0</v>
      </c>
      <c r="C76" s="10"/>
      <c r="D76" s="10"/>
      <c r="E76" s="11"/>
    </row>
    <row r="77" spans="1:5" ht="18.75" hidden="1" customHeight="1" x14ac:dyDescent="0.25">
      <c r="A77" s="19"/>
      <c r="B77" s="4">
        <f t="shared" si="3"/>
        <v>0</v>
      </c>
      <c r="C77" s="10"/>
      <c r="D77" s="10"/>
      <c r="E77" s="9"/>
    </row>
    <row r="78" spans="1:5" ht="18.75" hidden="1" customHeight="1" x14ac:dyDescent="0.25">
      <c r="A78" s="19" t="s">
        <v>50</v>
      </c>
      <c r="B78" s="1">
        <f>SUM(B79:B81)</f>
        <v>0</v>
      </c>
      <c r="C78" s="12">
        <f>SUM(C79:C81)</f>
        <v>0</v>
      </c>
      <c r="D78" s="12">
        <f>SUM(D79:D81)</f>
        <v>0</v>
      </c>
      <c r="E78" s="2"/>
    </row>
    <row r="79" spans="1:5" ht="18.75" hidden="1" customHeight="1" x14ac:dyDescent="0.25">
      <c r="A79" s="19"/>
      <c r="B79" s="4">
        <f t="shared" ref="B79:B84" si="4">C79+D79</f>
        <v>0</v>
      </c>
      <c r="C79" s="4"/>
      <c r="D79" s="4"/>
      <c r="E79" s="9"/>
    </row>
    <row r="80" spans="1:5" ht="56.25" hidden="1" customHeight="1" x14ac:dyDescent="0.25">
      <c r="A80" s="19"/>
      <c r="B80" s="4">
        <f t="shared" si="4"/>
        <v>0</v>
      </c>
      <c r="C80" s="4"/>
      <c r="D80" s="4"/>
      <c r="E80" s="9"/>
    </row>
    <row r="81" spans="1:5" ht="37.5" hidden="1" customHeight="1" x14ac:dyDescent="0.25">
      <c r="A81" s="19"/>
      <c r="B81" s="1">
        <f t="shared" si="4"/>
        <v>0</v>
      </c>
      <c r="C81" s="4"/>
      <c r="D81" s="4"/>
      <c r="E81" s="9"/>
    </row>
    <row r="82" spans="1:5" ht="41.25" customHeight="1" x14ac:dyDescent="0.25">
      <c r="A82" s="20" t="s">
        <v>51</v>
      </c>
      <c r="B82" s="1">
        <f t="shared" si="4"/>
        <v>8628.5030000000006</v>
      </c>
      <c r="C82" s="1">
        <f>C83+C84</f>
        <v>6037.3609999999999</v>
      </c>
      <c r="D82" s="1">
        <f>D83+D84</f>
        <v>2591.1419999999998</v>
      </c>
      <c r="E82" s="3"/>
    </row>
    <row r="83" spans="1:5" ht="75" x14ac:dyDescent="0.25">
      <c r="A83" s="20"/>
      <c r="B83" s="4">
        <f t="shared" si="4"/>
        <v>8574.75</v>
      </c>
      <c r="C83" s="4">
        <v>5999.75</v>
      </c>
      <c r="D83" s="4">
        <v>2575</v>
      </c>
      <c r="E83" s="9" t="s">
        <v>52</v>
      </c>
    </row>
    <row r="84" spans="1:5" ht="30" x14ac:dyDescent="0.25">
      <c r="A84" s="20"/>
      <c r="B84" s="4">
        <f t="shared" si="4"/>
        <v>53.753</v>
      </c>
      <c r="C84" s="4">
        <v>37.610999999999997</v>
      </c>
      <c r="D84" s="4">
        <v>16.141999999999999</v>
      </c>
      <c r="E84" s="9" t="s">
        <v>53</v>
      </c>
    </row>
    <row r="85" spans="1:5" ht="18.75" customHeight="1" x14ac:dyDescent="0.25">
      <c r="A85" s="19" t="s">
        <v>54</v>
      </c>
      <c r="B85" s="12">
        <f>SUM(B86:B86)</f>
        <v>0</v>
      </c>
      <c r="C85" s="12">
        <f>SUM(C86:C86)</f>
        <v>0</v>
      </c>
      <c r="D85" s="12">
        <f>SUM(D86:D86)</f>
        <v>0</v>
      </c>
      <c r="E85" s="3"/>
    </row>
    <row r="86" spans="1:5" ht="18.75" x14ac:dyDescent="0.25">
      <c r="A86" s="19"/>
      <c r="B86" s="10">
        <f>C86+D86</f>
        <v>0</v>
      </c>
      <c r="C86" s="10"/>
      <c r="D86" s="10"/>
      <c r="E86" s="13"/>
    </row>
    <row r="87" spans="1:5" ht="61.5" customHeight="1" x14ac:dyDescent="0.25">
      <c r="A87" s="19" t="s">
        <v>55</v>
      </c>
      <c r="B87" s="1">
        <f>SUM(B88:B115)</f>
        <v>127.79900000000001</v>
      </c>
      <c r="C87" s="1">
        <f>SUM(C88:C115)</f>
        <v>47.439</v>
      </c>
      <c r="D87" s="1">
        <f>SUM(D88:D115)</f>
        <v>80.36</v>
      </c>
      <c r="E87" s="3"/>
    </row>
    <row r="88" spans="1:5" ht="30" x14ac:dyDescent="0.25">
      <c r="A88" s="19"/>
      <c r="B88" s="4">
        <f>C88+D88</f>
        <v>38.960999999999999</v>
      </c>
      <c r="C88" s="4">
        <v>27.260999999999999</v>
      </c>
      <c r="D88" s="4">
        <v>11.7</v>
      </c>
      <c r="E88" s="14" t="s">
        <v>56</v>
      </c>
    </row>
    <row r="89" spans="1:5" ht="18.75" x14ac:dyDescent="0.25">
      <c r="A89" s="19"/>
      <c r="B89" s="4">
        <f t="shared" ref="B89:B115" si="5">C89+D89</f>
        <v>7.6589999999999998</v>
      </c>
      <c r="C89" s="4">
        <v>5.359</v>
      </c>
      <c r="D89" s="4">
        <v>2.2999999999999998</v>
      </c>
      <c r="E89" s="14" t="s">
        <v>57</v>
      </c>
    </row>
    <row r="90" spans="1:5" ht="18.75" x14ac:dyDescent="0.25">
      <c r="A90" s="19"/>
      <c r="B90" s="4">
        <f t="shared" si="5"/>
        <v>3.6630000000000003</v>
      </c>
      <c r="C90" s="4">
        <v>2.5630000000000002</v>
      </c>
      <c r="D90" s="4">
        <v>1.1000000000000001</v>
      </c>
      <c r="E90" s="14" t="s">
        <v>58</v>
      </c>
    </row>
    <row r="91" spans="1:5" ht="30" x14ac:dyDescent="0.25">
      <c r="A91" s="19"/>
      <c r="B91" s="4">
        <f t="shared" si="5"/>
        <v>3.843</v>
      </c>
      <c r="C91" s="4">
        <v>2.6890000000000001</v>
      </c>
      <c r="D91" s="4">
        <v>1.1539999999999999</v>
      </c>
      <c r="E91" s="14" t="s">
        <v>59</v>
      </c>
    </row>
    <row r="92" spans="1:5" ht="30" x14ac:dyDescent="0.25">
      <c r="A92" s="19"/>
      <c r="B92" s="4">
        <f t="shared" si="5"/>
        <v>3.6829999999999998</v>
      </c>
      <c r="C92" s="4">
        <v>2.577</v>
      </c>
      <c r="D92" s="4">
        <v>1.1060000000000001</v>
      </c>
      <c r="E92" s="14" t="s">
        <v>60</v>
      </c>
    </row>
    <row r="93" spans="1:5" ht="30" x14ac:dyDescent="0.25">
      <c r="A93" s="19"/>
      <c r="B93" s="4">
        <f t="shared" si="5"/>
        <v>9.99</v>
      </c>
      <c r="C93" s="4">
        <v>6.99</v>
      </c>
      <c r="D93" s="4">
        <v>3</v>
      </c>
      <c r="E93" s="14" t="s">
        <v>61</v>
      </c>
    </row>
    <row r="94" spans="1:5" ht="18.75" x14ac:dyDescent="0.25">
      <c r="A94" s="19"/>
      <c r="B94" s="4">
        <f t="shared" si="5"/>
        <v>60</v>
      </c>
      <c r="C94" s="4"/>
      <c r="D94" s="4">
        <v>60</v>
      </c>
      <c r="E94" s="14" t="s">
        <v>62</v>
      </c>
    </row>
    <row r="95" spans="1:5" ht="18.75" hidden="1" customHeight="1" x14ac:dyDescent="0.25">
      <c r="A95" s="19"/>
      <c r="B95" s="4">
        <f t="shared" si="5"/>
        <v>0</v>
      </c>
      <c r="C95" s="4"/>
      <c r="D95" s="4"/>
      <c r="E95" s="14"/>
    </row>
    <row r="96" spans="1:5" ht="18.75" hidden="1" customHeight="1" x14ac:dyDescent="0.25">
      <c r="A96" s="19"/>
      <c r="B96" s="4">
        <f t="shared" si="5"/>
        <v>0</v>
      </c>
      <c r="C96" s="4"/>
      <c r="D96" s="4"/>
      <c r="E96" s="14"/>
    </row>
    <row r="97" spans="1:5" ht="39.75" hidden="1" customHeight="1" x14ac:dyDescent="0.25">
      <c r="A97" s="19"/>
      <c r="B97" s="4">
        <f t="shared" si="5"/>
        <v>0</v>
      </c>
      <c r="C97" s="4"/>
      <c r="D97" s="4"/>
      <c r="E97" s="9"/>
    </row>
    <row r="98" spans="1:5" ht="18.75" hidden="1" customHeight="1" x14ac:dyDescent="0.25">
      <c r="A98" s="19"/>
      <c r="B98" s="4">
        <f t="shared" si="5"/>
        <v>0</v>
      </c>
      <c r="C98" s="4"/>
      <c r="D98" s="4"/>
      <c r="E98" s="9"/>
    </row>
    <row r="99" spans="1:5" ht="18.75" hidden="1" customHeight="1" x14ac:dyDescent="0.25">
      <c r="A99" s="19"/>
      <c r="B99" s="4">
        <f t="shared" si="5"/>
        <v>0</v>
      </c>
      <c r="C99" s="4"/>
      <c r="D99" s="4"/>
      <c r="E99" s="9"/>
    </row>
    <row r="100" spans="1:5" ht="18.75" hidden="1" customHeight="1" x14ac:dyDescent="0.25">
      <c r="A100" s="19"/>
      <c r="B100" s="4">
        <f t="shared" si="5"/>
        <v>0</v>
      </c>
      <c r="C100" s="4"/>
      <c r="D100" s="4"/>
      <c r="E100" s="9"/>
    </row>
    <row r="101" spans="1:5" ht="18.75" hidden="1" customHeight="1" x14ac:dyDescent="0.25">
      <c r="A101" s="19"/>
      <c r="B101" s="4">
        <f t="shared" si="5"/>
        <v>0</v>
      </c>
      <c r="C101" s="4"/>
      <c r="D101" s="4"/>
      <c r="E101" s="9"/>
    </row>
    <row r="102" spans="1:5" ht="18.75" hidden="1" customHeight="1" x14ac:dyDescent="0.25">
      <c r="A102" s="19"/>
      <c r="B102" s="4">
        <f t="shared" si="5"/>
        <v>0</v>
      </c>
      <c r="C102" s="4"/>
      <c r="D102" s="4"/>
      <c r="E102" s="9"/>
    </row>
    <row r="103" spans="1:5" ht="18.75" hidden="1" customHeight="1" x14ac:dyDescent="0.25">
      <c r="A103" s="19"/>
      <c r="B103" s="4">
        <f t="shared" si="5"/>
        <v>0</v>
      </c>
      <c r="C103" s="4"/>
      <c r="D103" s="4"/>
      <c r="E103" s="9"/>
    </row>
    <row r="104" spans="1:5" ht="18.75" hidden="1" customHeight="1" x14ac:dyDescent="0.25">
      <c r="A104" s="19"/>
      <c r="B104" s="4">
        <f t="shared" si="5"/>
        <v>0</v>
      </c>
      <c r="C104" s="4"/>
      <c r="D104" s="4"/>
      <c r="E104" s="9"/>
    </row>
    <row r="105" spans="1:5" ht="18.75" hidden="1" customHeight="1" x14ac:dyDescent="0.25">
      <c r="A105" s="19"/>
      <c r="B105" s="4">
        <f t="shared" si="5"/>
        <v>0</v>
      </c>
      <c r="C105" s="4"/>
      <c r="D105" s="4"/>
      <c r="E105" s="9"/>
    </row>
    <row r="106" spans="1:5" ht="18.75" hidden="1" customHeight="1" x14ac:dyDescent="0.25">
      <c r="A106" s="19"/>
      <c r="B106" s="4">
        <f t="shared" si="5"/>
        <v>0</v>
      </c>
      <c r="C106" s="4"/>
      <c r="D106" s="4"/>
      <c r="E106" s="9"/>
    </row>
    <row r="107" spans="1:5" ht="18.75" hidden="1" customHeight="1" x14ac:dyDescent="0.25">
      <c r="A107" s="19"/>
      <c r="B107" s="4">
        <f t="shared" si="5"/>
        <v>0</v>
      </c>
      <c r="C107" s="4"/>
      <c r="D107" s="4"/>
      <c r="E107" s="9"/>
    </row>
    <row r="108" spans="1:5" ht="18.75" hidden="1" customHeight="1" x14ac:dyDescent="0.25">
      <c r="A108" s="19"/>
      <c r="B108" s="4">
        <f t="shared" si="5"/>
        <v>0</v>
      </c>
      <c r="C108" s="4"/>
      <c r="D108" s="4"/>
      <c r="E108" s="9"/>
    </row>
    <row r="109" spans="1:5" ht="37.5" hidden="1" customHeight="1" x14ac:dyDescent="0.25">
      <c r="A109" s="19"/>
      <c r="B109" s="4">
        <f t="shared" si="5"/>
        <v>0</v>
      </c>
      <c r="C109" s="4"/>
      <c r="D109" s="4"/>
      <c r="E109" s="9"/>
    </row>
    <row r="110" spans="1:5" ht="18.75" hidden="1" customHeight="1" x14ac:dyDescent="0.25">
      <c r="A110" s="19"/>
      <c r="B110" s="4">
        <f t="shared" si="5"/>
        <v>0</v>
      </c>
      <c r="C110" s="4"/>
      <c r="D110" s="4"/>
      <c r="E110" s="9"/>
    </row>
    <row r="111" spans="1:5" ht="37.5" hidden="1" customHeight="1" x14ac:dyDescent="0.25">
      <c r="A111" s="19"/>
      <c r="B111" s="4">
        <f t="shared" si="5"/>
        <v>0</v>
      </c>
      <c r="C111" s="4"/>
      <c r="D111" s="4"/>
      <c r="E111" s="9"/>
    </row>
    <row r="112" spans="1:5" ht="37.5" hidden="1" customHeight="1" x14ac:dyDescent="0.25">
      <c r="A112" s="19"/>
      <c r="B112" s="4">
        <f t="shared" si="5"/>
        <v>0</v>
      </c>
      <c r="C112" s="4"/>
      <c r="D112" s="4"/>
      <c r="E112" s="9"/>
    </row>
    <row r="113" spans="1:5" ht="18.75" hidden="1" customHeight="1" x14ac:dyDescent="0.25">
      <c r="A113" s="19"/>
      <c r="B113" s="4">
        <f t="shared" si="5"/>
        <v>0</v>
      </c>
      <c r="C113" s="4"/>
      <c r="D113" s="4"/>
      <c r="E113" s="9"/>
    </row>
    <row r="114" spans="1:5" ht="18.75" hidden="1" customHeight="1" x14ac:dyDescent="0.25">
      <c r="A114" s="19"/>
      <c r="B114" s="4">
        <f t="shared" si="5"/>
        <v>0</v>
      </c>
      <c r="C114" s="4"/>
      <c r="D114" s="4"/>
      <c r="E114" s="9"/>
    </row>
    <row r="115" spans="1:5" ht="56.25" hidden="1" customHeight="1" x14ac:dyDescent="0.25">
      <c r="A115" s="19"/>
      <c r="B115" s="4">
        <f t="shared" si="5"/>
        <v>0</v>
      </c>
      <c r="C115" s="4"/>
      <c r="D115" s="4"/>
      <c r="E115" s="9"/>
    </row>
    <row r="116" spans="1:5" ht="39" customHeight="1" x14ac:dyDescent="0.25">
      <c r="A116" s="19" t="s">
        <v>63</v>
      </c>
      <c r="B116" s="1">
        <f>SUM(B117:B126)</f>
        <v>1597.3579999999999</v>
      </c>
      <c r="C116" s="1">
        <f>SUM(C117:C126)</f>
        <v>1101.578</v>
      </c>
      <c r="D116" s="1">
        <f>SUM(D117:D126)</f>
        <v>495.78</v>
      </c>
      <c r="E116" s="3"/>
    </row>
    <row r="117" spans="1:5" ht="38.25" customHeight="1" x14ac:dyDescent="0.25">
      <c r="A117" s="19"/>
      <c r="B117" s="4">
        <f t="shared" ref="B117:B126" si="6">C117+D117</f>
        <v>189.81</v>
      </c>
      <c r="C117" s="4">
        <v>132.81</v>
      </c>
      <c r="D117" s="4">
        <v>57</v>
      </c>
      <c r="E117" s="9" t="s">
        <v>64</v>
      </c>
    </row>
    <row r="118" spans="1:5" ht="45" x14ac:dyDescent="0.25">
      <c r="A118" s="19"/>
      <c r="B118" s="4">
        <f t="shared" si="6"/>
        <v>133.19999999999999</v>
      </c>
      <c r="C118" s="4">
        <v>93.2</v>
      </c>
      <c r="D118" s="4">
        <v>40</v>
      </c>
      <c r="E118" s="9" t="s">
        <v>65</v>
      </c>
    </row>
    <row r="119" spans="1:5" ht="18.75" x14ac:dyDescent="0.25">
      <c r="A119" s="19"/>
      <c r="B119" s="4">
        <f t="shared" si="6"/>
        <v>119.88</v>
      </c>
      <c r="C119" s="4">
        <v>83.88</v>
      </c>
      <c r="D119" s="4">
        <v>36</v>
      </c>
      <c r="E119" s="11" t="s">
        <v>66</v>
      </c>
    </row>
    <row r="120" spans="1:5" ht="18.75" x14ac:dyDescent="0.25">
      <c r="A120" s="19"/>
      <c r="B120" s="4">
        <f t="shared" si="6"/>
        <v>382.95</v>
      </c>
      <c r="C120" s="4">
        <v>267.95</v>
      </c>
      <c r="D120" s="4">
        <v>115</v>
      </c>
      <c r="E120" s="11" t="s">
        <v>67</v>
      </c>
    </row>
    <row r="121" spans="1:5" ht="45" x14ac:dyDescent="0.25">
      <c r="A121" s="19"/>
      <c r="B121" s="4">
        <f t="shared" si="6"/>
        <v>83.25</v>
      </c>
      <c r="C121" s="4">
        <v>58.25</v>
      </c>
      <c r="D121" s="4">
        <v>25</v>
      </c>
      <c r="E121" s="11" t="s">
        <v>68</v>
      </c>
    </row>
    <row r="122" spans="1:5" ht="18.75" x14ac:dyDescent="0.25">
      <c r="A122" s="19"/>
      <c r="B122" s="4">
        <f t="shared" si="6"/>
        <v>460.37299999999999</v>
      </c>
      <c r="C122" s="4">
        <v>322.12299999999999</v>
      </c>
      <c r="D122" s="4">
        <v>138.25</v>
      </c>
      <c r="E122" s="11" t="s">
        <v>69</v>
      </c>
    </row>
    <row r="123" spans="1:5" ht="18.75" x14ac:dyDescent="0.25">
      <c r="A123" s="19"/>
      <c r="B123" s="4">
        <f t="shared" si="6"/>
        <v>204.89500000000001</v>
      </c>
      <c r="C123" s="4">
        <v>143.36500000000001</v>
      </c>
      <c r="D123" s="4">
        <v>61.53</v>
      </c>
      <c r="E123" s="11" t="s">
        <v>69</v>
      </c>
    </row>
    <row r="124" spans="1:5" ht="18.75" x14ac:dyDescent="0.25">
      <c r="A124" s="19"/>
      <c r="B124" s="4">
        <f t="shared" si="6"/>
        <v>23</v>
      </c>
      <c r="C124" s="4"/>
      <c r="D124" s="4">
        <v>23</v>
      </c>
      <c r="E124" s="11" t="s">
        <v>70</v>
      </c>
    </row>
    <row r="125" spans="1:5" ht="18.75" hidden="1" customHeight="1" x14ac:dyDescent="0.25">
      <c r="A125" s="19"/>
      <c r="B125" s="4">
        <f t="shared" si="6"/>
        <v>0</v>
      </c>
      <c r="C125" s="4"/>
      <c r="D125" s="4"/>
      <c r="E125" s="11"/>
    </row>
    <row r="126" spans="1:5" ht="56.25" hidden="1" customHeight="1" x14ac:dyDescent="0.25">
      <c r="A126" s="19"/>
      <c r="B126" s="4">
        <f t="shared" si="6"/>
        <v>0</v>
      </c>
      <c r="C126" s="4"/>
      <c r="D126" s="4"/>
      <c r="E126" s="11"/>
    </row>
    <row r="127" spans="1:5" ht="18.75" customHeight="1" x14ac:dyDescent="0.25">
      <c r="A127" s="19" t="s">
        <v>71</v>
      </c>
      <c r="B127" s="1">
        <f>SUM(B128:B153)</f>
        <v>799.19999999999993</v>
      </c>
      <c r="C127" s="1">
        <f>SUM(C128:C153)</f>
        <v>559.19999999999993</v>
      </c>
      <c r="D127" s="1">
        <f>SUM(D128:D153)</f>
        <v>240</v>
      </c>
      <c r="E127" s="2"/>
    </row>
    <row r="128" spans="1:5" ht="30" x14ac:dyDescent="0.25">
      <c r="A128" s="19"/>
      <c r="B128" s="4">
        <f>C128+D128</f>
        <v>299.7</v>
      </c>
      <c r="C128" s="4">
        <v>209.7</v>
      </c>
      <c r="D128" s="4">
        <v>90</v>
      </c>
      <c r="E128" s="9" t="s">
        <v>72</v>
      </c>
    </row>
    <row r="129" spans="1:5" ht="18.75" hidden="1" customHeight="1" x14ac:dyDescent="0.25">
      <c r="A129" s="19"/>
      <c r="B129" s="4">
        <f>C129+D129</f>
        <v>0</v>
      </c>
      <c r="C129" s="4"/>
      <c r="D129" s="4"/>
      <c r="E129" s="9"/>
    </row>
    <row r="130" spans="1:5" ht="18.75" x14ac:dyDescent="0.25">
      <c r="A130" s="19"/>
      <c r="B130" s="4">
        <f>C130+D130</f>
        <v>466.2</v>
      </c>
      <c r="C130" s="4">
        <v>326.2</v>
      </c>
      <c r="D130" s="4">
        <v>140</v>
      </c>
      <c r="E130" s="9" t="s">
        <v>73</v>
      </c>
    </row>
    <row r="131" spans="1:5" ht="33" customHeight="1" x14ac:dyDescent="0.25">
      <c r="A131" s="19"/>
      <c r="B131" s="4">
        <f>C131+D131</f>
        <v>33.299999999999997</v>
      </c>
      <c r="C131" s="4">
        <v>23.3</v>
      </c>
      <c r="D131" s="4">
        <v>10</v>
      </c>
      <c r="E131" s="9" t="s">
        <v>74</v>
      </c>
    </row>
    <row r="132" spans="1:5" ht="18.75" hidden="1" customHeight="1" x14ac:dyDescent="0.25">
      <c r="A132" s="19"/>
      <c r="B132" s="4">
        <f>C132+D132</f>
        <v>0</v>
      </c>
      <c r="C132" s="4"/>
      <c r="D132" s="4"/>
      <c r="E132" s="9"/>
    </row>
    <row r="133" spans="1:5" ht="37.5" hidden="1" customHeight="1" x14ac:dyDescent="0.25">
      <c r="A133" s="19"/>
      <c r="B133" s="4">
        <f t="shared" ref="B133:B149" si="7">C133+D133</f>
        <v>0</v>
      </c>
      <c r="C133" s="4"/>
      <c r="D133" s="4"/>
      <c r="E133" s="9"/>
    </row>
    <row r="134" spans="1:5" ht="18.75" hidden="1" customHeight="1" x14ac:dyDescent="0.25">
      <c r="A134" s="19"/>
      <c r="B134" s="4">
        <f t="shared" si="7"/>
        <v>0</v>
      </c>
      <c r="C134" s="4"/>
      <c r="D134" s="4"/>
      <c r="E134" s="9"/>
    </row>
    <row r="135" spans="1:5" ht="18.75" hidden="1" customHeight="1" x14ac:dyDescent="0.25">
      <c r="A135" s="19"/>
      <c r="B135" s="4">
        <f t="shared" si="7"/>
        <v>0</v>
      </c>
      <c r="C135" s="4"/>
      <c r="D135" s="4"/>
      <c r="E135" s="9"/>
    </row>
    <row r="136" spans="1:5" ht="18.75" hidden="1" customHeight="1" x14ac:dyDescent="0.25">
      <c r="A136" s="19"/>
      <c r="B136" s="4">
        <f t="shared" si="7"/>
        <v>0</v>
      </c>
      <c r="C136" s="4"/>
      <c r="D136" s="4"/>
      <c r="E136" s="9"/>
    </row>
    <row r="137" spans="1:5" ht="18.75" hidden="1" customHeight="1" x14ac:dyDescent="0.25">
      <c r="A137" s="19"/>
      <c r="B137" s="4">
        <f t="shared" si="7"/>
        <v>0</v>
      </c>
      <c r="C137" s="4"/>
      <c r="D137" s="4"/>
      <c r="E137" s="9"/>
    </row>
    <row r="138" spans="1:5" ht="18.75" hidden="1" customHeight="1" x14ac:dyDescent="0.25">
      <c r="A138" s="19"/>
      <c r="B138" s="4">
        <f t="shared" si="7"/>
        <v>0</v>
      </c>
      <c r="C138" s="4"/>
      <c r="D138" s="4"/>
      <c r="E138" s="9"/>
    </row>
    <row r="139" spans="1:5" ht="18.75" hidden="1" customHeight="1" x14ac:dyDescent="0.25">
      <c r="A139" s="19"/>
      <c r="B139" s="4">
        <f t="shared" si="7"/>
        <v>0</v>
      </c>
      <c r="C139" s="4"/>
      <c r="D139" s="4"/>
      <c r="E139" s="9"/>
    </row>
    <row r="140" spans="1:5" ht="18.75" hidden="1" customHeight="1" x14ac:dyDescent="0.25">
      <c r="A140" s="19"/>
      <c r="B140" s="4">
        <f t="shared" si="7"/>
        <v>0</v>
      </c>
      <c r="C140" s="4"/>
      <c r="D140" s="4"/>
      <c r="E140" s="9"/>
    </row>
    <row r="141" spans="1:5" ht="18.75" hidden="1" customHeight="1" x14ac:dyDescent="0.25">
      <c r="A141" s="19"/>
      <c r="B141" s="4">
        <f t="shared" si="7"/>
        <v>0</v>
      </c>
      <c r="C141" s="4"/>
      <c r="D141" s="4"/>
      <c r="E141" s="9"/>
    </row>
    <row r="142" spans="1:5" ht="18.75" hidden="1" customHeight="1" x14ac:dyDescent="0.25">
      <c r="A142" s="19"/>
      <c r="B142" s="4">
        <f t="shared" si="7"/>
        <v>0</v>
      </c>
      <c r="C142" s="4"/>
      <c r="D142" s="4"/>
      <c r="E142" s="9"/>
    </row>
    <row r="143" spans="1:5" ht="18.75" hidden="1" customHeight="1" x14ac:dyDescent="0.25">
      <c r="A143" s="19"/>
      <c r="B143" s="4">
        <f t="shared" si="7"/>
        <v>0</v>
      </c>
      <c r="C143" s="4"/>
      <c r="D143" s="4"/>
      <c r="E143" s="9"/>
    </row>
    <row r="144" spans="1:5" ht="18.75" hidden="1" customHeight="1" x14ac:dyDescent="0.25">
      <c r="A144" s="19"/>
      <c r="B144" s="4">
        <f t="shared" si="7"/>
        <v>0</v>
      </c>
      <c r="C144" s="4"/>
      <c r="D144" s="4"/>
      <c r="E144" s="9"/>
    </row>
    <row r="145" spans="1:5" ht="18.75" hidden="1" customHeight="1" x14ac:dyDescent="0.25">
      <c r="A145" s="19"/>
      <c r="B145" s="4">
        <f t="shared" si="7"/>
        <v>0</v>
      </c>
      <c r="C145" s="4"/>
      <c r="D145" s="4"/>
      <c r="E145" s="9"/>
    </row>
    <row r="146" spans="1:5" ht="18.75" hidden="1" customHeight="1" x14ac:dyDescent="0.25">
      <c r="A146" s="19"/>
      <c r="B146" s="4">
        <f t="shared" si="7"/>
        <v>0</v>
      </c>
      <c r="C146" s="4"/>
      <c r="D146" s="4"/>
      <c r="E146" s="9"/>
    </row>
    <row r="147" spans="1:5" ht="56.25" hidden="1" customHeight="1" x14ac:dyDescent="0.25">
      <c r="A147" s="19"/>
      <c r="B147" s="4">
        <f t="shared" si="7"/>
        <v>0</v>
      </c>
      <c r="C147" s="4"/>
      <c r="D147" s="4"/>
      <c r="E147" s="9"/>
    </row>
    <row r="148" spans="1:5" ht="56.25" hidden="1" customHeight="1" x14ac:dyDescent="0.25">
      <c r="A148" s="19"/>
      <c r="B148" s="4">
        <f t="shared" si="7"/>
        <v>0</v>
      </c>
      <c r="C148" s="4"/>
      <c r="D148" s="4"/>
      <c r="E148" s="9"/>
    </row>
    <row r="149" spans="1:5" ht="56.25" hidden="1" customHeight="1" x14ac:dyDescent="0.25">
      <c r="A149" s="19"/>
      <c r="B149" s="4">
        <f t="shared" si="7"/>
        <v>0</v>
      </c>
      <c r="C149" s="4"/>
      <c r="D149" s="4"/>
      <c r="E149" s="9"/>
    </row>
    <row r="150" spans="1:5" ht="56.25" hidden="1" customHeight="1" x14ac:dyDescent="0.25">
      <c r="A150" s="19"/>
      <c r="B150" s="4">
        <f>C150+D150</f>
        <v>0</v>
      </c>
      <c r="C150" s="4"/>
      <c r="D150" s="4"/>
      <c r="E150" s="9"/>
    </row>
    <row r="151" spans="1:5" ht="56.25" hidden="1" customHeight="1" x14ac:dyDescent="0.25">
      <c r="A151" s="19"/>
      <c r="B151" s="4">
        <f>C151+D151</f>
        <v>0</v>
      </c>
      <c r="C151" s="4"/>
      <c r="D151" s="4"/>
      <c r="E151" s="9"/>
    </row>
    <row r="152" spans="1:5" ht="18.75" hidden="1" customHeight="1" x14ac:dyDescent="0.25">
      <c r="A152" s="19"/>
      <c r="B152" s="4">
        <f>C152+D152</f>
        <v>0</v>
      </c>
      <c r="C152" s="4"/>
      <c r="D152" s="4"/>
      <c r="E152" s="9"/>
    </row>
    <row r="153" spans="1:5" ht="18.75" hidden="1" customHeight="1" x14ac:dyDescent="0.25">
      <c r="A153" s="19"/>
      <c r="B153" s="4">
        <f>C153+D153</f>
        <v>0</v>
      </c>
      <c r="C153" s="4"/>
      <c r="D153" s="4"/>
      <c r="E153" s="9"/>
    </row>
    <row r="154" spans="1:5" ht="24.75" customHeight="1" x14ac:dyDescent="0.25">
      <c r="A154" s="19" t="s">
        <v>75</v>
      </c>
      <c r="B154" s="1">
        <f>SUM(B155:B180)</f>
        <v>904.745</v>
      </c>
      <c r="C154" s="1">
        <f>SUM(C155:C180)</f>
        <v>633.05000000000007</v>
      </c>
      <c r="D154" s="1">
        <f>SUM(D155:D180)</f>
        <v>271.69499999999999</v>
      </c>
      <c r="E154" s="3"/>
    </row>
    <row r="155" spans="1:5" ht="40.5" customHeight="1" x14ac:dyDescent="0.25">
      <c r="A155" s="19"/>
      <c r="B155" s="4">
        <f>SUM(C155+D155)</f>
        <v>99.9</v>
      </c>
      <c r="C155" s="4">
        <v>69.900000000000006</v>
      </c>
      <c r="D155" s="4">
        <v>30</v>
      </c>
      <c r="E155" s="9" t="s">
        <v>76</v>
      </c>
    </row>
    <row r="156" spans="1:5" ht="30" x14ac:dyDescent="0.25">
      <c r="A156" s="19"/>
      <c r="B156" s="4">
        <f t="shared" ref="B156:B180" si="8">SUM(C156+D156)</f>
        <v>149.85</v>
      </c>
      <c r="C156" s="4">
        <v>104.85</v>
      </c>
      <c r="D156" s="4">
        <v>45</v>
      </c>
      <c r="E156" s="9" t="s">
        <v>77</v>
      </c>
    </row>
    <row r="157" spans="1:5" ht="18.75" x14ac:dyDescent="0.25">
      <c r="A157" s="19"/>
      <c r="B157" s="4">
        <f t="shared" si="8"/>
        <v>115.495</v>
      </c>
      <c r="C157" s="4">
        <v>80.811999999999998</v>
      </c>
      <c r="D157" s="4">
        <v>34.683</v>
      </c>
      <c r="E157" s="9" t="s">
        <v>78</v>
      </c>
    </row>
    <row r="158" spans="1:5" ht="18.75" x14ac:dyDescent="0.25">
      <c r="A158" s="19"/>
      <c r="B158" s="4">
        <f t="shared" si="8"/>
        <v>143</v>
      </c>
      <c r="C158" s="4">
        <v>100.057</v>
      </c>
      <c r="D158" s="4">
        <v>42.942999999999998</v>
      </c>
      <c r="E158" s="9" t="s">
        <v>79</v>
      </c>
    </row>
    <row r="159" spans="1:5" ht="18.75" x14ac:dyDescent="0.25">
      <c r="A159" s="19"/>
      <c r="B159" s="4">
        <f t="shared" si="8"/>
        <v>55</v>
      </c>
      <c r="C159" s="4">
        <v>38.484000000000002</v>
      </c>
      <c r="D159" s="4">
        <v>16.515999999999998</v>
      </c>
      <c r="E159" s="9" t="s">
        <v>80</v>
      </c>
    </row>
    <row r="160" spans="1:5" ht="18.75" x14ac:dyDescent="0.25">
      <c r="A160" s="19"/>
      <c r="B160" s="4">
        <f t="shared" si="8"/>
        <v>248.5</v>
      </c>
      <c r="C160" s="4">
        <v>173.875</v>
      </c>
      <c r="D160" s="4">
        <v>74.625</v>
      </c>
      <c r="E160" s="9" t="s">
        <v>81</v>
      </c>
    </row>
    <row r="161" spans="1:5" ht="18.75" x14ac:dyDescent="0.25">
      <c r="A161" s="19"/>
      <c r="B161" s="4">
        <f>SUM(C161+D161)</f>
        <v>93</v>
      </c>
      <c r="C161" s="4">
        <v>65.072000000000003</v>
      </c>
      <c r="D161" s="4">
        <v>27.928000000000001</v>
      </c>
      <c r="E161" s="9" t="s">
        <v>82</v>
      </c>
    </row>
    <row r="162" spans="1:5" ht="18.75" hidden="1" customHeight="1" x14ac:dyDescent="0.25">
      <c r="A162" s="19"/>
      <c r="B162" s="4">
        <f t="shared" si="8"/>
        <v>0</v>
      </c>
      <c r="C162" s="4"/>
      <c r="D162" s="4"/>
      <c r="E162" s="9"/>
    </row>
    <row r="163" spans="1:5" ht="18.75" hidden="1" customHeight="1" x14ac:dyDescent="0.25">
      <c r="A163" s="19"/>
      <c r="B163" s="4">
        <f t="shared" si="8"/>
        <v>0</v>
      </c>
      <c r="C163" s="4"/>
      <c r="D163" s="4"/>
      <c r="E163" s="9"/>
    </row>
    <row r="164" spans="1:5" ht="18.75" hidden="1" customHeight="1" x14ac:dyDescent="0.25">
      <c r="A164" s="19"/>
      <c r="B164" s="4">
        <f t="shared" si="8"/>
        <v>0</v>
      </c>
      <c r="C164" s="4"/>
      <c r="D164" s="4"/>
      <c r="E164" s="9"/>
    </row>
    <row r="165" spans="1:5" ht="18.75" hidden="1" customHeight="1" x14ac:dyDescent="0.25">
      <c r="A165" s="19"/>
      <c r="B165" s="4"/>
      <c r="C165" s="4"/>
      <c r="D165" s="4"/>
      <c r="E165" s="9"/>
    </row>
    <row r="166" spans="1:5" ht="18.75" hidden="1" customHeight="1" x14ac:dyDescent="0.25">
      <c r="A166" s="19"/>
      <c r="B166" s="4"/>
      <c r="C166" s="4"/>
      <c r="D166" s="4"/>
      <c r="E166" s="9"/>
    </row>
    <row r="167" spans="1:5" ht="18.75" hidden="1" customHeight="1" x14ac:dyDescent="0.25">
      <c r="A167" s="19"/>
      <c r="B167" s="4"/>
      <c r="C167" s="4"/>
      <c r="D167" s="4"/>
      <c r="E167" s="9"/>
    </row>
    <row r="168" spans="1:5" ht="18.75" hidden="1" customHeight="1" x14ac:dyDescent="0.25">
      <c r="A168" s="19"/>
      <c r="B168" s="4">
        <f t="shared" si="8"/>
        <v>0</v>
      </c>
      <c r="C168" s="4"/>
      <c r="D168" s="4"/>
      <c r="E168" s="9"/>
    </row>
    <row r="169" spans="1:5" ht="18.75" hidden="1" customHeight="1" x14ac:dyDescent="0.25">
      <c r="A169" s="19"/>
      <c r="B169" s="4">
        <f t="shared" si="8"/>
        <v>0</v>
      </c>
      <c r="C169" s="4"/>
      <c r="D169" s="4"/>
      <c r="E169" s="9"/>
    </row>
    <row r="170" spans="1:5" ht="56.25" hidden="1" customHeight="1" x14ac:dyDescent="0.25">
      <c r="A170" s="19"/>
      <c r="B170" s="4">
        <f t="shared" si="8"/>
        <v>0</v>
      </c>
      <c r="C170" s="4"/>
      <c r="D170" s="4"/>
      <c r="E170" s="9"/>
    </row>
    <row r="171" spans="1:5" ht="18.75" hidden="1" customHeight="1" x14ac:dyDescent="0.25">
      <c r="A171" s="19"/>
      <c r="B171" s="4">
        <f t="shared" si="8"/>
        <v>0</v>
      </c>
      <c r="C171" s="4"/>
      <c r="D171" s="4"/>
      <c r="E171" s="9"/>
    </row>
    <row r="172" spans="1:5" ht="18.75" hidden="1" customHeight="1" x14ac:dyDescent="0.25">
      <c r="A172" s="19"/>
      <c r="B172" s="4">
        <f t="shared" si="8"/>
        <v>0</v>
      </c>
      <c r="C172" s="4"/>
      <c r="D172" s="4"/>
      <c r="E172" s="9"/>
    </row>
    <row r="173" spans="1:5" ht="18.75" hidden="1" customHeight="1" x14ac:dyDescent="0.25">
      <c r="A173" s="19"/>
      <c r="B173" s="4">
        <f t="shared" si="8"/>
        <v>0</v>
      </c>
      <c r="C173" s="4"/>
      <c r="D173" s="4"/>
      <c r="E173" s="9"/>
    </row>
    <row r="174" spans="1:5" ht="37.5" hidden="1" customHeight="1" x14ac:dyDescent="0.25">
      <c r="A174" s="19"/>
      <c r="B174" s="4">
        <f t="shared" si="8"/>
        <v>0</v>
      </c>
      <c r="C174" s="4"/>
      <c r="D174" s="4"/>
      <c r="E174" s="9"/>
    </row>
    <row r="175" spans="1:5" ht="18.75" hidden="1" customHeight="1" x14ac:dyDescent="0.25">
      <c r="A175" s="19"/>
      <c r="B175" s="4">
        <f t="shared" si="8"/>
        <v>0</v>
      </c>
      <c r="C175" s="4"/>
      <c r="D175" s="4"/>
      <c r="E175" s="9"/>
    </row>
    <row r="176" spans="1:5" ht="18.75" hidden="1" customHeight="1" x14ac:dyDescent="0.25">
      <c r="A176" s="19"/>
      <c r="B176" s="4">
        <f t="shared" si="8"/>
        <v>0</v>
      </c>
      <c r="C176" s="4"/>
      <c r="D176" s="4"/>
      <c r="E176" s="9"/>
    </row>
    <row r="177" spans="1:5" ht="56.25" hidden="1" customHeight="1" x14ac:dyDescent="0.25">
      <c r="A177" s="19"/>
      <c r="B177" s="4">
        <f t="shared" si="8"/>
        <v>0</v>
      </c>
      <c r="C177" s="4"/>
      <c r="D177" s="4"/>
      <c r="E177" s="9"/>
    </row>
    <row r="178" spans="1:5" ht="18.75" hidden="1" customHeight="1" x14ac:dyDescent="0.25">
      <c r="A178" s="19"/>
      <c r="B178" s="4">
        <f t="shared" si="8"/>
        <v>0</v>
      </c>
      <c r="C178" s="4"/>
      <c r="D178" s="4"/>
      <c r="E178" s="9"/>
    </row>
    <row r="179" spans="1:5" ht="18.75" hidden="1" customHeight="1" x14ac:dyDescent="0.25">
      <c r="A179" s="19"/>
      <c r="B179" s="4">
        <f t="shared" si="8"/>
        <v>0</v>
      </c>
      <c r="C179" s="4"/>
      <c r="D179" s="4"/>
      <c r="E179" s="9"/>
    </row>
    <row r="180" spans="1:5" ht="18.75" hidden="1" customHeight="1" x14ac:dyDescent="0.25">
      <c r="A180" s="19"/>
      <c r="B180" s="4">
        <f t="shared" si="8"/>
        <v>0</v>
      </c>
      <c r="C180" s="4"/>
      <c r="D180" s="4"/>
      <c r="E180" s="9"/>
    </row>
    <row r="181" spans="1:5" ht="18.75" customHeight="1" x14ac:dyDescent="0.25">
      <c r="A181" s="19" t="s">
        <v>83</v>
      </c>
      <c r="B181" s="1">
        <f>SUM(B182:B186)</f>
        <v>2730.1708200000003</v>
      </c>
      <c r="C181" s="1">
        <f>SUM(C182:C186)</f>
        <v>1912.049</v>
      </c>
      <c r="D181" s="1">
        <f>SUM(D182:D186)</f>
        <v>818.12181999999996</v>
      </c>
      <c r="E181" s="3"/>
    </row>
    <row r="182" spans="1:5" ht="30" x14ac:dyDescent="0.25">
      <c r="A182" s="19"/>
      <c r="B182" s="4">
        <f>C182+D182</f>
        <v>2099.2264</v>
      </c>
      <c r="C182" s="4">
        <v>1468.828</v>
      </c>
      <c r="D182" s="4">
        <v>630.39840000000004</v>
      </c>
      <c r="E182" s="9" t="s">
        <v>84</v>
      </c>
    </row>
    <row r="183" spans="1:5" ht="18.75" x14ac:dyDescent="0.25">
      <c r="A183" s="19"/>
      <c r="B183" s="4">
        <f>C183+D183</f>
        <v>231.77359999999999</v>
      </c>
      <c r="C183" s="4">
        <v>162.172</v>
      </c>
      <c r="D183" s="4">
        <v>69.601600000000005</v>
      </c>
      <c r="E183" s="9" t="s">
        <v>85</v>
      </c>
    </row>
    <row r="184" spans="1:5" ht="18.75" x14ac:dyDescent="0.25">
      <c r="A184" s="19"/>
      <c r="B184" s="4">
        <f>C184+D184</f>
        <v>14.15</v>
      </c>
      <c r="C184" s="4">
        <v>11.65</v>
      </c>
      <c r="D184" s="4">
        <v>2.5</v>
      </c>
      <c r="E184" s="9" t="s">
        <v>86</v>
      </c>
    </row>
    <row r="185" spans="1:5" ht="18.75" x14ac:dyDescent="0.25">
      <c r="A185" s="19"/>
      <c r="B185" s="4">
        <f>C185+D185</f>
        <v>385.02082000000001</v>
      </c>
      <c r="C185" s="4">
        <v>269.399</v>
      </c>
      <c r="D185" s="4">
        <v>115.62182</v>
      </c>
      <c r="E185" s="9" t="s">
        <v>87</v>
      </c>
    </row>
    <row r="186" spans="1:5" ht="56.25" hidden="1" customHeight="1" x14ac:dyDescent="0.25">
      <c r="A186" s="19"/>
      <c r="B186" s="4">
        <f>C186+D186</f>
        <v>0</v>
      </c>
      <c r="C186" s="4"/>
      <c r="D186" s="4"/>
      <c r="E186" s="9"/>
    </row>
    <row r="187" spans="1:5" ht="18.75" x14ac:dyDescent="0.25">
      <c r="A187" s="15" t="s">
        <v>4</v>
      </c>
      <c r="B187" s="8">
        <f>B181+B154+B127+B116+B87+B85+B82+B78+B44+B5+B37+B34+B25</f>
        <v>69490.689050000001</v>
      </c>
      <c r="C187" s="8">
        <f>C181+C154+C127+C116+C87+C85+C82+C78+C44+C5+C37+C34+C25</f>
        <v>47431.751000000011</v>
      </c>
      <c r="D187" s="8">
        <f>D181+D154+D127+D116+D87+D85+D82+D78+D44+D5+D37+D34+D25</f>
        <v>22058.938050000001</v>
      </c>
      <c r="E187" s="16"/>
    </row>
  </sheetData>
  <mergeCells count="19">
    <mergeCell ref="A1:E1"/>
    <mergeCell ref="A2:A4"/>
    <mergeCell ref="B2:E2"/>
    <mergeCell ref="B3:D3"/>
    <mergeCell ref="E3:E4"/>
    <mergeCell ref="A5:A24"/>
    <mergeCell ref="A25:A33"/>
    <mergeCell ref="A34:A36"/>
    <mergeCell ref="A37:A43"/>
    <mergeCell ref="A44:A77"/>
    <mergeCell ref="E62:E63"/>
    <mergeCell ref="A78:A81"/>
    <mergeCell ref="A181:A186"/>
    <mergeCell ref="A82:A84"/>
    <mergeCell ref="A85:A86"/>
    <mergeCell ref="A87:A115"/>
    <mergeCell ref="A116:A126"/>
    <mergeCell ref="A127:A153"/>
    <mergeCell ref="A154:A1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2025-02-20T07:59:46Z</dcterms:created>
  <dcterms:modified xsi:type="dcterms:W3CDTF">2026-04-03T11:19:52Z</dcterms:modified>
</cp:coreProperties>
</file>