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Q:\Материалы для сайта\.Совет Народных Депутатов\Решения на сайт\Реш. № 41-9 Уточнение бюджета с прилож\"/>
    </mc:Choice>
  </mc:AlternateContent>
  <xr:revisionPtr revIDLastSave="0" documentId="8_{A9601C6A-D400-486F-B67A-66DD84B3CD4B}" xr6:coauthVersionLast="47" xr6:coauthVersionMax="47" xr10:uidLastSave="{00000000-0000-0000-0000-000000000000}"/>
  <bookViews>
    <workbookView xWindow="15" yWindow="135" windowWidth="10785" windowHeight="20340" xr2:uid="{687E6873-6787-45E6-A5B3-4469BC45D458}"/>
  </bookViews>
  <sheets>
    <sheet name="2026" sheetId="1" r:id="rId1"/>
  </sheets>
  <definedNames>
    <definedName name="_xlnm.Print_Titles" localSheetId="0">'2026'!$8:$9</definedName>
    <definedName name="_xlnm.Print_Area" localSheetId="0">'2026'!$A$1:$E$140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35" i="1" l="1"/>
  <c r="C130" i="1"/>
  <c r="C125" i="1" s="1"/>
  <c r="C82" i="1"/>
  <c r="C64" i="1" s="1"/>
  <c r="C38" i="1"/>
  <c r="C57" i="1"/>
  <c r="C56" i="1" s="1"/>
  <c r="C55" i="1" s="1"/>
  <c r="D82" i="1"/>
  <c r="D64" i="1" s="1"/>
  <c r="E82" i="1"/>
  <c r="D137" i="1"/>
  <c r="E137" i="1"/>
  <c r="C137" i="1"/>
  <c r="E64" i="1"/>
  <c r="D57" i="1"/>
  <c r="D56" i="1" s="1"/>
  <c r="D55" i="1" s="1"/>
  <c r="E57" i="1"/>
  <c r="D130" i="1"/>
  <c r="E130" i="1"/>
  <c r="E125" i="1" s="1"/>
  <c r="D125" i="1"/>
  <c r="D14" i="1"/>
  <c r="D13" i="1"/>
  <c r="E14" i="1"/>
  <c r="E13" i="1"/>
  <c r="C14" i="1"/>
  <c r="C13" i="1" s="1"/>
  <c r="D34" i="1"/>
  <c r="E34" i="1"/>
  <c r="C34" i="1"/>
  <c r="C109" i="1"/>
  <c r="C107" i="1"/>
  <c r="D109" i="1"/>
  <c r="D107" i="1"/>
  <c r="E109" i="1"/>
  <c r="E107" i="1"/>
  <c r="E56" i="1" s="1"/>
  <c r="E55" i="1" s="1"/>
  <c r="E135" i="1"/>
  <c r="D135" i="1"/>
  <c r="E51" i="1"/>
  <c r="D51" i="1"/>
  <c r="C51" i="1"/>
  <c r="E48" i="1"/>
  <c r="D48" i="1"/>
  <c r="C48" i="1"/>
  <c r="E38" i="1"/>
  <c r="D38" i="1"/>
  <c r="E32" i="1"/>
  <c r="D32" i="1"/>
  <c r="C32" i="1"/>
  <c r="E29" i="1"/>
  <c r="E26" i="1" s="1"/>
  <c r="E10" i="1" s="1"/>
  <c r="E140" i="1" s="1"/>
  <c r="D29" i="1"/>
  <c r="D26" i="1"/>
  <c r="C29" i="1"/>
  <c r="C26" i="1" s="1"/>
  <c r="E21" i="1"/>
  <c r="D21" i="1"/>
  <c r="C21" i="1"/>
  <c r="E11" i="1"/>
  <c r="D11" i="1"/>
  <c r="D10" i="1" s="1"/>
  <c r="C11" i="1"/>
  <c r="C10" i="1" l="1"/>
  <c r="C140" i="1" s="1"/>
  <c r="D140" i="1"/>
</calcChain>
</file>

<file path=xl/sharedStrings.xml><?xml version="1.0" encoding="utf-8"?>
<sst xmlns="http://schemas.openxmlformats.org/spreadsheetml/2006/main" count="267" uniqueCount="262">
  <si>
    <t>1 05 01000 00 0000 110</t>
  </si>
  <si>
    <t>Налог, взимаемый в связи с применением упрощенной системы налогообложения</t>
  </si>
  <si>
    <t>1 05 03000 01 0000 110</t>
  </si>
  <si>
    <t>Единый сельскохозяйственный налог</t>
  </si>
  <si>
    <t>Наименование доходов</t>
  </si>
  <si>
    <t>Дотации бюджетам бюджетной системы Российской Федерации - всего</t>
  </si>
  <si>
    <t>Субвенции бюджетам бюджетной системы Российской Федерации - всего</t>
  </si>
  <si>
    <t>1 11 05020 00 0000 120</t>
  </si>
  <si>
    <t xml:space="preserve">                                                                                                      Приложение 1</t>
  </si>
  <si>
    <t>1 07 0000 00 0000 000</t>
  </si>
  <si>
    <t>Налоги, сборы и регулярные платежи за пользование природными ресурсами</t>
  </si>
  <si>
    <t>1 07 01000 01 0000 110</t>
  </si>
  <si>
    <t>Налог на добычу полезных ископаемых</t>
  </si>
  <si>
    <t>2 02 10000 00 0000 150</t>
  </si>
  <si>
    <t>2 02 20000 00 0000 150</t>
  </si>
  <si>
    <t>2 02 30000 00 0000 150</t>
  </si>
  <si>
    <t>2 02 40000 00 0000 150</t>
  </si>
  <si>
    <t>1 08 07000 01 0000 110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</si>
  <si>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</si>
  <si>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(тыс. рублей)</t>
  </si>
  <si>
    <t>Безвозмездные поступления</t>
  </si>
  <si>
    <t>2 02 00000 00 0000 000</t>
  </si>
  <si>
    <t>в том числе:</t>
  </si>
  <si>
    <t>Всего доходов</t>
  </si>
  <si>
    <t>Код бюджетной классификации Российской Федерации</t>
  </si>
  <si>
    <t>1 00 00000 00 0000 000</t>
  </si>
  <si>
    <t>1 01 00000 00 0000 000</t>
  </si>
  <si>
    <t>Налоги на прибыль, доходы</t>
  </si>
  <si>
    <t>1 01 02000 01 0000 110</t>
  </si>
  <si>
    <t>Налог на доходы физических лиц</t>
  </si>
  <si>
    <t>Налоги на совокупный доход</t>
  </si>
  <si>
    <t>Единый налог на вмененный доход для отдельных видов деятельности</t>
  </si>
  <si>
    <t>1 05 00000 00 0000 000</t>
  </si>
  <si>
    <t>1 08 00000 00 0000 000</t>
  </si>
  <si>
    <t>Государственная пошлина</t>
  </si>
  <si>
    <t>1 08 03000 01 0000 110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</si>
  <si>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</si>
  <si>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</si>
  <si>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1 11 05010 00 0000 120</t>
  </si>
  <si>
    <t>1 11 05030 00 0000 120</t>
  </si>
  <si>
    <t>1 12 00000 00 0000 000</t>
  </si>
  <si>
    <t>Платежи при пользовании природными ресурсами</t>
  </si>
  <si>
    <t>1 14 00000 00 0000 000</t>
  </si>
  <si>
    <t>Доходы от продажи материальных и нематериальных активов</t>
  </si>
  <si>
    <t>1 14 02000 00 0000 000</t>
  </si>
  <si>
    <t>1 16 00000 00 0000 000</t>
  </si>
  <si>
    <t>Штрафы, санкции, возмещение ущерба</t>
  </si>
  <si>
    <t xml:space="preserve">Иные межбюджетные трансферты - всего </t>
  </si>
  <si>
    <t>Государственная пошлина по делам, рассматриваемым в судах общей юрисдикции, мировыми судьями</t>
  </si>
  <si>
    <t>1 14 06000 00 0000 430</t>
  </si>
  <si>
    <t>1 11 09000 00 0000 120</t>
  </si>
  <si>
    <t>Налоговые и неналоговые доходы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</si>
  <si>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 автономных учреждений, а также имущества  государственных и муниципальных унитарных предприятий, в том числе казенных)</t>
  </si>
  <si>
    <t>1 13 00000 00 0000 000</t>
  </si>
  <si>
    <t>1 12 01000 01 0000 120</t>
  </si>
  <si>
    <t>Плата за негативное воздействие на окружающую среду</t>
  </si>
  <si>
    <t>1 05 02000 02 0000 110</t>
  </si>
  <si>
    <t>Безвозмездные поступления от других бюджетов бюджетной системы Российской Федерации</t>
  </si>
  <si>
    <t>1 05 04000 02 0000 110</t>
  </si>
  <si>
    <t>Налог, взимаемый в связи с применением патентной системы налогообложения</t>
  </si>
  <si>
    <t>Доходы от оказания платных услуг (работ) и компенсации затрат государства</t>
  </si>
  <si>
    <t>1 03 00000 00 0000 000</t>
  </si>
  <si>
    <t>Налоги на товары (работы, услуги), реализуемые на территории Российской Федерации</t>
  </si>
  <si>
    <t>1 03 02230 01 0000 110</t>
  </si>
  <si>
    <t>1 03 02240 01 0000 110</t>
  </si>
  <si>
    <t>1 03 02250 01 0000 110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</si>
  <si>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</si>
  <si>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</si>
  <si>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</si>
  <si>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2 00 00000 00 0000 000</t>
  </si>
  <si>
    <t>Субсидии бюджетам бюджетной системы Российской Федерации (межбюджетные субсидии) - всего</t>
  </si>
  <si>
    <t>1 03 02000 01 0000 110</t>
  </si>
  <si>
    <t>Акцизы по подакцизным товарам (продукции), производимым на территории Российской Федерации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</si>
  <si>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</si>
  <si>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продажи земельных участков, находящихся в государственной и муниципальной собственности</t>
  </si>
  <si>
    <t>1 06 00000 00 0000 110</t>
  </si>
  <si>
    <t>Налоги на имущество</t>
  </si>
  <si>
    <t>1 06 04012 02 0000 110</t>
  </si>
  <si>
    <t>Транспортный налог с физических лиц</t>
  </si>
  <si>
    <t>Доходы, получаемые в виде арендной платы за земельные участки, государственной собственности накоторые не разграничена, а также средства от продажи права на заключение договоров аренды указанных земельных участков</t>
  </si>
  <si>
    <t>Доходы, получаемые в виде арендной платы за земли после разграничения  государственной собственности на землю, а также средства от продажи права на заключение договоров аренды указанных земельных участков (за исключеним земельных участков бюджетных и автономных учреждений)</t>
  </si>
  <si>
    <t>2 02 25590 05 0000 150</t>
  </si>
  <si>
    <t>Субсидии бюджетам муниципальных районов на техническое оснащение муниципальных музеев</t>
  </si>
  <si>
    <t>2026 год</t>
  </si>
  <si>
    <t>2027 год</t>
  </si>
  <si>
    <t>Дотации бюджетам муниципальных округов на поддержку мер по обеспечению сбалансированности бюджетов</t>
  </si>
  <si>
    <t>Субсидии бюджетам муниципальных округов на софинансирование капитальных вложений в объекты муниципальной собственности</t>
  </si>
  <si>
    <t xml:space="preserve"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</si>
  <si>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>2 02 25304 14 0000 150</t>
  </si>
  <si>
    <t xml:space="preserve">Субсидии бюджетам муниципальных округов на поддержку отрасли культуры
</t>
  </si>
  <si>
    <t>2 02 25519 14 0000 150</t>
  </si>
  <si>
    <t xml:space="preserve">Субсидии бюджетам муниципальных округов на реализацию мероприятий по обеспечению жильем молодых семей
</t>
  </si>
  <si>
    <t xml:space="preserve">Субсидии бюджетам муниципальных округов на финансовое обеспечение дорожной деятельности
</t>
  </si>
  <si>
    <t>2 02 25393 14 0000 150</t>
  </si>
  <si>
    <t>2 02 29999 14 7170 150</t>
  </si>
  <si>
    <t>Прочие субсидии бюджетам муниципальных округов (Прочие субсидии бюджетам муниципальных округов на реализацию программ спортивной подготовки в соответствии с требованиями федеральных стандартов спортивной подготовки)</t>
  </si>
  <si>
    <t>2 02 29999 14 7008 150</t>
  </si>
  <si>
    <t>Прочие субсидии бюджетам муниципальных округов (Прочие субсидии бюджетам муниципальных округов на софинансирование мероприятий по обеспечению территорий документацией для осуществления градостроительной деятельности)</t>
  </si>
  <si>
    <t>2 02 29999 14 7015 150</t>
  </si>
  <si>
    <t>Прочие субсидии бюджетам муниципальных округов (Прочие субсидии бюджетам муниципальных округов на обеспечение равной доступности услуг транспорта общего пользования для отдельных категорий граждан в муниципальном сообщении)</t>
  </si>
  <si>
    <t>Прочие субсидии бюджетам муниципальных округов (Прочие субсидии бюджетам муниципальных округов на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N 597, от 1 июня 2012 года N 761)</t>
  </si>
  <si>
    <t>2 02 29999 14 7039 150</t>
  </si>
  <si>
    <t>Прочие субсидии бюджетам муниципальных округов (Прочие субсидии бюджетам муниципальных округов на обеспечение жильем многодетных семей)</t>
  </si>
  <si>
    <t>2 02 29999 14 7081 150</t>
  </si>
  <si>
    <t>Прочие субсидии бюджетам муниципальных округов (Прочие субсидии бюджетам муниципальных округов на строительство (реконструкцию) газопроводов высокого, среднего, низкого давления и газопроводов-вводов)</t>
  </si>
  <si>
    <t>2 02 29999 14 7208 150</t>
  </si>
  <si>
    <t>Прочие субсидии бюджетам муниципальных округов (Прочие субсидии бюджетам муниципальных округов на обеспечение профилактики детского дорожно-транспортного травматизма в рамках реализации регионального проекта "Безопасность дорожного движения")</t>
  </si>
  <si>
    <t>2 02 29999 14 7136 150</t>
  </si>
  <si>
    <t>2 02 29999 14 7147 150</t>
  </si>
  <si>
    <t>Прочие субсидии бюджетам муниципальных округов (Прочие субсидии бюджетам муниципальных округов на поддержку приоритетных направлений развития отрасли образования)</t>
  </si>
  <si>
    <t>2 02 29999 14 7167 150</t>
  </si>
  <si>
    <t>Прочие субсидии бюджетам муниципальных округов (Прочие субсидии бюджетам муниципальных округов на реализацию мероприятий по предотвращению распространения борщевика Сосновского)</t>
  </si>
  <si>
    <t>2 02 29999 14 7246 150</t>
  </si>
  <si>
    <t>Прочие субсидии бюджетам муниципальных округов (Прочие субсидии бюджетам муниципальных округов на осуществление дорожной деятельности в отношении автомобильных дорог общего пользования местного значения)</t>
  </si>
  <si>
    <t>Прочие субсидии бюджетам муниципальных округов (Прочие субсидии бюджетам муниципальных округов на модернизацию систем теплоснабжения на объектах социально-бытового, культурного и иного назначения, находящихся в муниципальной собственности и подлежащих газификации)</t>
  </si>
  <si>
    <t>2 02 29999 14 7277 150</t>
  </si>
  <si>
    <t>2 02 29999 14 7242 150</t>
  </si>
  <si>
    <t>Прочие субсидии бюджетам муниципальных округов (Прочие субсидии бюджетам муниципальных округов на обеспечение безопасного проживания граждан в жилых помещениях маневренного фонда)</t>
  </si>
  <si>
    <t>2 02 29999 14 7306 150</t>
  </si>
  <si>
    <t>Прочие субсидии бюджетам муниципальных округов</t>
  </si>
  <si>
    <t>Субвенции бюджетам муниципальных округов на выполнение передаваемых полномочий субъектов Российской Федерации</t>
  </si>
  <si>
    <t>2 02 30024 14 6001 150</t>
  </si>
  <si>
    <t>2 02 30024 14 0000 150</t>
  </si>
  <si>
    <t>2 02 30024 14 6002 150</t>
  </si>
  <si>
    <t>2 02 30024 14 6007 150</t>
  </si>
  <si>
    <t>2 02 30024 14 6054 150</t>
  </si>
  <si>
    <t xml:space="preserve">2 02 30024 14 6059 150 </t>
  </si>
  <si>
    <t xml:space="preserve">2 02 30024 14 6137 150 </t>
  </si>
  <si>
    <t xml:space="preserve">2 02 30024 14 6196 150 </t>
  </si>
  <si>
    <t xml:space="preserve">2 02 30024 14 6183 150 </t>
  </si>
  <si>
    <t xml:space="preserve">Субвенции бюджетам муниципальных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</si>
  <si>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>2 02 30027 14 0000 150</t>
  </si>
  <si>
    <t>2 02 30029 14 0000 150</t>
  </si>
  <si>
    <t xml:space="preserve"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</si>
  <si>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>2 02 35082 14 0000 150</t>
  </si>
  <si>
    <t xml:space="preserve">Субвенции бюджетам муниципальных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</si>
  <si>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>2 02 35120 14 0000 150</t>
  </si>
  <si>
    <t xml:space="preserve"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</si>
  <si>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
</t>
  </si>
  <si>
    <t>2 02 35118 14 0000 150</t>
  </si>
  <si>
    <t>2 02 35930 14 0000 150</t>
  </si>
  <si>
    <t xml:space="preserve">Субвенции бюджетам муниципальных округов на государственную регистрацию актов гражданского состояния
</t>
  </si>
  <si>
    <t>Прочие межбюджетные трансферты, передаваемые бюджетам муниципальных округов</t>
  </si>
  <si>
    <t>2 02 49999 14 0000 150</t>
  </si>
  <si>
    <t>2 02 29999 14 7143 150</t>
  </si>
  <si>
    <t xml:space="preserve">Межбюджетные трансферты,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</si>
  <si>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>2 02 45179 14 0000 150</t>
  </si>
  <si>
    <t>2 02 45303 14 0000 150</t>
  </si>
  <si>
    <t xml:space="preserve"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</si>
  <si>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>2 02 49999 14 8305 150</t>
  </si>
  <si>
    <t>Прочие межбюджетные трансферты, передаваемые бюджетам муниципальных округов (Прочие межбюждетные трансферты, передаваемые бюджетам муниципальных округов на поддержку муниципальных, частных общеобразовательных организаций, реализующих образовательные программы кадетской направленности)</t>
  </si>
  <si>
    <t>2 02 49999 14 8200 150</t>
  </si>
  <si>
    <t>2 02 49999 14 8022 150</t>
  </si>
  <si>
    <t xml:space="preserve">Прочие межбюджетные трансферты, передаваемые бюджетам муниципальных округов (Прочие межбюджетные трансферты, передаваемые бюджетам муниципальных образований на обеспечение охраны государственной части музейных фондов муниципальных музеев)
</t>
  </si>
  <si>
    <t>Прочие межбюджетные трансферты, передаваемые бюджетам муниципальных округов (Прочие межбюджетные трансферты, передаваемые бюджетам муниципальных образований на содержание объектов спортивной инфраструктуры муниципальной собственности для занятий физической культурой и спортом)</t>
  </si>
  <si>
    <t>2 02 29999 14 7310 150</t>
  </si>
  <si>
    <t>Прочие субсидии бюджетам муниципальных округов (Прочие субсидии, передаваемые бюджетам муниципальных округов на обеспечение материально-технического оснащения муниципальных архивов Владимирской области)</t>
  </si>
  <si>
    <t>2 02 25497 14 0000 150</t>
  </si>
  <si>
    <t>2 02 29999 14 0000 150</t>
  </si>
  <si>
    <t>Субвенции бюджетам муниципальных округов на выполнение передаваемых полномочий субъектов Российской Федерации (Субвенции бюджетам муниципальных округов на обеспечение деятельности комиссий по делам несовершеннолетних и защите их прав)</t>
  </si>
  <si>
    <t>Субвенции бюджетам муниципальных округов на выполнение передаваемых полномочий субъектов Российской Федерации (Субвенции бюджетам муниципальных округов на реализацию отдельных государственных полномочий по вопросам административного законодательства)</t>
  </si>
  <si>
    <t>Субвенции бюджетам муниципальных округов на выполнение передаваемых полномочий субъектов Российской Федерации (Субвенции бюджетам муниципальных округов на обеспечение полномочий по организации и осуществлению деятельности по опеке и попечительству в отношении несовершеннолетних граждан)</t>
  </si>
  <si>
    <t>Субвенции бюджетам муниципальных округов на выполнение передаваемых полномочий субъектов Российской Федерации (Субвенции бюджетам муниципальных округов на социальную поддержку детей-инвалидов дошкольного возраста)</t>
  </si>
  <si>
    <t>Субвенции бюджетам муниципальных округов на выполнение передаваемых полномочий субъектов Российской Федерации (Субвенции бюджетам муниципальных округов на предоставление мер социальной поддержки педагогическим работникам и иным категориям граждан, работающим в муниципальных образовательных организациях, расположенных в сельских населенных пунктах, поселках городского типа (поселках, относящихся к городским населенным пунктам))</t>
  </si>
  <si>
    <t>Субвенции бюджетам муниципальных округов на выполнение передаваемых полномочий субъектов Российской Федерации (Субвенции бюджетам муниципальных округов на предоставление компенсации по оплате за содержание и ремонт жилья, услуг теплоснабжения (отопления) и электроснабжения работникам культуры муниципальных учреждений, а также компенсации расходов на оплату жилых помещений, отопления и освещения педагогическим работникам муниципальных образовательных организаций дополнительного образования детей в сфере культуры)</t>
  </si>
  <si>
    <t>Субвенции бюджетам муниципальных округов на выполнение передаваемых полномочий субъектов Российской Федерации (Единая субвенция бюджетам муниципальных округов на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организациях)</t>
  </si>
  <si>
    <t>2 02 15002 14 7044 150</t>
  </si>
  <si>
    <t>2 02 15009 14 5091 150</t>
  </si>
  <si>
    <t>1 03 02120 01 0000 110</t>
  </si>
  <si>
    <t>Акцизы на сидр, пуаре, медовуху, производимые на территории Российской Федерации</t>
  </si>
  <si>
    <t>1 03 03000 01 0000 110</t>
  </si>
  <si>
    <t>Туристический налог</t>
  </si>
  <si>
    <t>1 06 01000 00 0000 110</t>
  </si>
  <si>
    <t>Налог на имущество физических лиц</t>
  </si>
  <si>
    <t>1 06 06000 00 0000 110</t>
  </si>
  <si>
    <t>Земельный налог</t>
  </si>
  <si>
    <t>1 06 06030 00 0000 110</t>
  </si>
  <si>
    <t>Земельный налог с организаций</t>
  </si>
  <si>
    <t>1 06 06040 00 0000 110</t>
  </si>
  <si>
    <t>Земельный налог с физических лиц</t>
  </si>
  <si>
    <t>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</si>
  <si>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</si>
  <si>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</si>
  <si>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>2 07 00000 00 0000 000</t>
  </si>
  <si>
    <t>Прочие безвозмездные поступления</t>
  </si>
  <si>
    <t>Прочие безвозмездные поступления в бюджеты муниципальных районов</t>
  </si>
  <si>
    <t>2 02 20077 14 0000 150</t>
  </si>
  <si>
    <t>2 02 20299 14 0000 150</t>
  </si>
  <si>
    <t xml:space="preserve"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                                                                                                                                             </t>
  </si>
  <si>
    <t>2 02 25576 14 0000 150</t>
  </si>
  <si>
    <t>2 02 29999 14 6748 150</t>
  </si>
  <si>
    <t xml:space="preserve">Прочие субсидии бюджетам муниципальных округов (Прочие субсидии бюджетам муниципальных округов на проведение мероприятий по созданию в образовательных организациях условий для получения детьми-инвалидами качественного образования)
</t>
  </si>
  <si>
    <t>Прочие субсидии бюджетам муниципальных округов (Прочие субсидии бюджетам муниципальных округов на установку на воинские захоронения и памятники Великой Отечественной войны надписей и обозначений, содержащих информацию о воинских захоронениях и памятниках Великой Отечественной войны)</t>
  </si>
  <si>
    <t>Субвенции бюджетам муниципальных округов на выполнение передаваемых полномочий субъектов Российской Федерации (Субвенции бюджетам муниципальных округов на осуществление отдельных государственных полномочий по региональному государственному жилищному надзору и лицензионному контролю)</t>
  </si>
  <si>
    <t>2 02 25555 14 0000 150</t>
  </si>
  <si>
    <t>Субсидии бюджетам муниципальных округов на реализацию программ формирования современной городской среды</t>
  </si>
  <si>
    <t>2 02 25228 14 0000 150</t>
  </si>
  <si>
    <t>Субсидии бюджетам муниципальных округов на оснащение объектов спортивной инфраструктуры спортивно-технологическим оборудованием</t>
  </si>
  <si>
    <t>2 02 30024 14 6317 150</t>
  </si>
  <si>
    <t>Субвенции бюджетам муниципальных округов на выполнение передаваемых полномочий субъектов Российской Федерации (Субвенции бюджетам муниципальных округов на осуществление отдельных государственных полномочий по организации мероприятий при осуществлении деятельности по обращению с животными без владельцев на территории Владимирской области)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</si>
  <si>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</si>
  <si>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2 02 25527 14 0000 150</t>
  </si>
  <si>
    <t>2 02 45050 14 0000 150</t>
  </si>
  <si>
    <t>Межбюджетные трансферты,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</si>
  <si>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2 07 04050 14 0000 150</t>
  </si>
  <si>
    <t>2 02 29999 14 7264 150</t>
  </si>
  <si>
    <t>Прочие субсидии (Прочие субсидии бюджетам муниципальных образований на выполнение мероприятий по благоустройству дворовых и прилегающих территорий)</t>
  </si>
  <si>
    <t xml:space="preserve">Субсидии бюджетам муниципальных округов на обеспечение комплексного развития сельских территорий
</t>
  </si>
  <si>
    <t>1 08 04000 01 0000 110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</si>
  <si>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</si>
  <si>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</si>
  <si>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</si>
  <si>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2 02 25599 14 0000 150</t>
  </si>
  <si>
    <t>Субсидии бюджетам на подготовку проектов межевания земельных участков и на проведение кадастровых работ</t>
  </si>
  <si>
    <t>Прочие субсидии бюждетам муниципальных округов (Прочие субсидии бюджетам муниципальных образований на финансовое обеспечение мероприятий по переселению граждан из аварийного жилья за счет высвобождаемых средств в размере двух третей задолженности по бюджетным кредитам из федерального бюджета)</t>
  </si>
  <si>
    <t>2 02 20302 14 0000 150</t>
  </si>
  <si>
    <t xml:space="preserve">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
</t>
  </si>
  <si>
    <t>Доходы бюджета Собинского муниципального округа на 2026 год и на плановый период 2027 и 2028 годов</t>
  </si>
  <si>
    <t>Иные дотации в целях частичной компенсации дополнительных расходов местных бюджетов в связи с увеличением минимального размера оплаты труда</t>
  </si>
  <si>
    <t xml:space="preserve">Дотации на поддержку мер по обеспечению сбалансированности местных бюджетов на возмещение выпадающих доходов местных бюджетов </t>
  </si>
  <si>
    <t>2 02 25154 14 0000 150</t>
  </si>
  <si>
    <t>Субсидии бюджетам на реализацию мероприятий по модернизации коммунальной инфраструктуры</t>
  </si>
  <si>
    <t>2 02 29999 14 7053 150</t>
  </si>
  <si>
    <t>Прочие субсидии (Прочие субсидии бюджетам муниципальных образований на софинансирование мероприятий по укреплению материально-технической базы муниципальных учреждений культуры)</t>
  </si>
  <si>
    <t>2 02 29999 14 7202 150</t>
  </si>
  <si>
    <t>Прочие субсидии (Прочие субсидии бюджетам муниципальных образований на разработку и проведение экспертизы проектно-сметной документации на рекультивацию земель, в том числе объектов накопленного вреда окружающей среде)</t>
  </si>
  <si>
    <t>2 02 29999 14 7216 150</t>
  </si>
  <si>
    <t>Прочие субсидии (Прочие субсидии бюджетам муниципальных образований на создание новых и приведение в нормативное состояние существующих мест (площадок) для накопления твердых коммунальных отходов)</t>
  </si>
  <si>
    <t>2 02 29999 14 7322 150</t>
  </si>
  <si>
    <t>Прочие субсидии (Прочие субсидии бюджетам муниципальных образований на выполнение текущих ремонтов муниципальных архивов Владимирской области)</t>
  </si>
  <si>
    <t>2028 год</t>
  </si>
  <si>
    <t>Субсидии на софинансирование расходных обязательств субъектов Российской Федерации, связанных с реализацией мероприятий по обеспечению сохранности воинских захоронений на территории Российской Федерации</t>
  </si>
  <si>
    <t xml:space="preserve">к решению Совета народных депутатов  </t>
  </si>
  <si>
    <t>2 02 15002 14 7069 150</t>
  </si>
  <si>
    <t>Дотации на поддержку мер по обеспечению сбалансированности местных бюджетов бюджетам муниципальных образований в целях стимулирования органов местного самоуправления, способствующих развитию гражданского общества путем введения самообложения граждан и через добровольные пожертвования</t>
  </si>
  <si>
    <t>2 02 27576 14 0000 150</t>
  </si>
  <si>
    <t xml:space="preserve">Субсидии бюджетам муниципальных округов на обеспечение комплексного развития сельских территорий по созданию современного облика сельских территорий
</t>
  </si>
  <si>
    <t>2 19 60010 14 0000 150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</si>
  <si>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</si>
  <si>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2 02 29999 14 9702 150</t>
  </si>
  <si>
    <t>Субсидии муниципальным образованиям Владимирской области на мероприятия по проектированию,строительству, реконструкции (модернизации), капитальному ремонту объектов коммунальной инфраструктуры (теплоснабжения, водоснабжения и водоотведения), источником финансового обеспечения расходов которых являются специальные казначейские кредиты</t>
  </si>
  <si>
    <t>2 02 25203 14 0000 150</t>
  </si>
  <si>
    <t>2 02 29999 14 7021 150</t>
  </si>
  <si>
    <t>Прочие субсидии бюджетам муниципальных округов (Прочие субсидии бюджетам муниципальных округов на финансовое обеспечение выполнения работ по зимненму содержанию автомобильных дорог общего пользования местного значения)</t>
  </si>
  <si>
    <t>2 18 00000 00 0000 000</t>
  </si>
  <si>
    <t>2 18 04010 14 0000 150</t>
  </si>
  <si>
    <t xml:space="preserve"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
</t>
  </si>
  <si>
    <t xml:space="preserve">Доходы бюджетов муниципальных округов от возврата бюджетными учреждениями остатков субсидий прошлых лет
</t>
  </si>
  <si>
    <t>Дотации бюджетам на поддержку мер по обеспечению сбалансированности бюджетов в целях компенсации расходов на обеспечение гарантий деятельности старост сельских населенных пунктов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</si>
  <si>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</si>
  <si>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1 11 01000 00 0000 120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</si>
  <si>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</si>
  <si>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1 11 07010 00 0000 120</t>
  </si>
  <si>
    <t>1 11 05310 00 0000 120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</si>
  <si>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</si>
  <si>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1 11 05320 00 0000 120</t>
  </si>
  <si>
    <t>Плата по соглашениям об установлении сервитута в отношении земельных участков после разграничения государственной собственности на землю</t>
  </si>
  <si>
    <t>2 02 29999 14 7511 150</t>
  </si>
  <si>
    <t>Прочие субсидии (Прочие субсидии бюджетам муниципальных образований на проведение комплексных кадастровых работ)</t>
  </si>
  <si>
    <t>2 02 49999 14 8910 150</t>
  </si>
  <si>
    <t xml:space="preserve">Прочие межбюджетные трансферты, передаваемые бюджетам муниципальных образований на реализацию инициативных проектов в сфере образования, имеющих приоритетное значение для жителей муниципальных образований и определяемых с учетом их мнения
</t>
  </si>
  <si>
    <t>от 09.06.2026г.№ 41/9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</si>
</sst>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3" formatCode="_-* #,##0.00_р_._-;\-* #,##0.00_р_._-;_-* &quot;-&quot;??_р_._-;_-@_-"/>
    <numFmt numFmtId="181" formatCode="#,##0.0"/>
    <numFmt numFmtId="183" formatCode="#,##0.00000"/>
    <numFmt numFmtId="186" formatCode="#,##0.000"/>
    <numFmt numFmtId="187" formatCode="_-* #,##0.000_р_._-;\-* #,##0.000_р_._-;_-* &quot;-&quot;??_р_._-;_-@_-"/>
    <numFmt numFmtId="189" formatCode="_-* #,##0.00000_р_._-;\-* #,##0.00000_р_._-;_-* &quot;-&quot;??_р_._-;_-@_-"/>
    <numFmt numFmtId="192" formatCode="_-* #,##0.00000_р_._-;\-* #,##0.00000_р_._-;_-* &quot;-&quot;?????_р_._-;_-@_-"/>
  </numFmts>
  <fonts count="1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0"/>
      <name val="Arial Cyr"/>
      <charset val="204"/>
    </font>
    <font>
      <sz val="13"/>
      <name val="Times New Roman"/>
      <family val="1"/>
      <charset val="204"/>
    </font>
    <font>
      <sz val="10"/>
      <name val="Arial Cyr"/>
      <charset val="204"/>
    </font>
    <font>
      <b/>
      <sz val="10"/>
      <color indexed="10"/>
      <name val="Arial Cyr"/>
      <charset val="204"/>
    </font>
    <font>
      <sz val="1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73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Fill="1" applyAlignment="1">
      <alignment horizontal="left" vertical="top" wrapText="1"/>
    </xf>
    <xf numFmtId="0" fontId="0" fillId="0" borderId="0" xfId="0" applyFill="1" applyAlignment="1">
      <alignment horizontal="justify" vertical="top" wrapText="1"/>
    </xf>
    <xf numFmtId="0" fontId="0" fillId="0" borderId="0" xfId="0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/>
    <xf numFmtId="0" fontId="0" fillId="0" borderId="0" xfId="0" applyFill="1" applyAlignment="1">
      <alignment vertical="top"/>
    </xf>
    <xf numFmtId="0" fontId="8" fillId="0" borderId="0" xfId="0" applyFont="1" applyFill="1"/>
    <xf numFmtId="0" fontId="11" fillId="0" borderId="0" xfId="0" applyFont="1" applyFill="1"/>
    <xf numFmtId="0" fontId="8" fillId="0" borderId="0" xfId="0" applyFont="1" applyFill="1" applyAlignment="1">
      <alignment vertical="top"/>
    </xf>
    <xf numFmtId="0" fontId="10" fillId="0" borderId="0" xfId="0" applyFont="1" applyFill="1" applyAlignment="1">
      <alignment horizontal="justify" vertical="top" wrapText="1"/>
    </xf>
    <xf numFmtId="0" fontId="9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ont="1" applyFill="1"/>
    <xf numFmtId="0" fontId="0" fillId="0" borderId="0" xfId="0" applyFill="1" applyAlignment="1">
      <alignment horizontal="right" vertical="top"/>
    </xf>
    <xf numFmtId="173" fontId="9" fillId="0" borderId="0" xfId="1" applyFont="1" applyFill="1" applyAlignment="1">
      <alignment vertical="top"/>
    </xf>
    <xf numFmtId="192" fontId="0" fillId="0" borderId="0" xfId="0" applyNumberFormat="1" applyFill="1" applyAlignment="1">
      <alignment vertical="top"/>
    </xf>
    <xf numFmtId="189" fontId="0" fillId="0" borderId="0" xfId="1" applyNumberFormat="1" applyFont="1" applyFill="1" applyAlignment="1">
      <alignment vertical="top"/>
    </xf>
    <xf numFmtId="187" fontId="9" fillId="0" borderId="0" xfId="1" applyNumberFormat="1" applyFont="1" applyFill="1" applyAlignment="1">
      <alignment vertical="top"/>
    </xf>
    <xf numFmtId="187" fontId="9" fillId="0" borderId="0" xfId="1" applyNumberFormat="1" applyFont="1" applyFill="1" applyAlignment="1">
      <alignment horizontal="right" vertical="top"/>
    </xf>
    <xf numFmtId="189" fontId="9" fillId="0" borderId="0" xfId="1" applyNumberFormat="1" applyFont="1" applyFill="1" applyAlignment="1">
      <alignment horizontal="right" vertical="top"/>
    </xf>
    <xf numFmtId="181" fontId="0" fillId="0" borderId="0" xfId="0" applyNumberFormat="1" applyFill="1" applyAlignment="1">
      <alignment horizontal="justify" vertical="top" wrapText="1"/>
    </xf>
    <xf numFmtId="181" fontId="0" fillId="0" borderId="0" xfId="0" applyNumberFormat="1" applyFill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justify" vertical="top" wrapText="1"/>
    </xf>
    <xf numFmtId="183" fontId="6" fillId="0" borderId="4" xfId="1" applyNumberFormat="1" applyFont="1" applyFill="1" applyBorder="1" applyAlignment="1">
      <alignment horizontal="center" vertical="center" wrapText="1"/>
    </xf>
    <xf numFmtId="183" fontId="6" fillId="0" borderId="5" xfId="1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justify" vertical="top" wrapText="1"/>
    </xf>
    <xf numFmtId="183" fontId="3" fillId="0" borderId="4" xfId="1" applyNumberFormat="1" applyFont="1" applyFill="1" applyBorder="1" applyAlignment="1">
      <alignment horizontal="center" vertical="center" wrapText="1"/>
    </xf>
    <xf numFmtId="183" fontId="3" fillId="0" borderId="5" xfId="1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justify" vertical="top" wrapText="1"/>
    </xf>
    <xf numFmtId="0" fontId="3" fillId="0" borderId="4" xfId="0" applyNumberFormat="1" applyFont="1" applyFill="1" applyBorder="1" applyAlignment="1">
      <alignment horizontal="justify" vertical="top" wrapText="1"/>
    </xf>
    <xf numFmtId="183" fontId="3" fillId="0" borderId="4" xfId="0" applyNumberFormat="1" applyFont="1" applyFill="1" applyBorder="1" applyAlignment="1">
      <alignment horizontal="center" vertical="center" wrapText="1"/>
    </xf>
    <xf numFmtId="183" fontId="3" fillId="0" borderId="5" xfId="0" applyNumberFormat="1" applyFont="1" applyFill="1" applyBorder="1" applyAlignment="1">
      <alignment horizontal="center" vertical="center" wrapText="1"/>
    </xf>
    <xf numFmtId="183" fontId="6" fillId="0" borderId="4" xfId="0" applyNumberFormat="1" applyFont="1" applyFill="1" applyBorder="1" applyAlignment="1">
      <alignment horizontal="center" vertical="center" wrapText="1"/>
    </xf>
    <xf numFmtId="183" fontId="6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 wrapText="1"/>
    </xf>
    <xf numFmtId="0" fontId="6" fillId="0" borderId="4" xfId="0" applyFont="1" applyFill="1" applyBorder="1" applyAlignment="1">
      <alignment horizontal="justify" vertical="top" wrapText="1" shrinkToFit="1"/>
    </xf>
    <xf numFmtId="186" fontId="6" fillId="0" borderId="4" xfId="0" applyNumberFormat="1" applyFont="1" applyFill="1" applyBorder="1" applyAlignment="1">
      <alignment horizontal="center" vertical="center" wrapText="1" shrinkToFit="1"/>
    </xf>
    <xf numFmtId="186" fontId="6" fillId="0" borderId="5" xfId="0" applyNumberFormat="1" applyFont="1" applyFill="1" applyBorder="1" applyAlignment="1">
      <alignment horizontal="center" vertical="center" wrapText="1" shrinkToFit="1"/>
    </xf>
    <xf numFmtId="186" fontId="6" fillId="0" borderId="5" xfId="1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left" vertical="top" wrapText="1" shrinkToFit="1"/>
    </xf>
    <xf numFmtId="183" fontId="6" fillId="0" borderId="8" xfId="0" applyNumberFormat="1" applyFont="1" applyFill="1" applyBorder="1" applyAlignment="1">
      <alignment horizontal="center" vertical="center" wrapText="1" shrinkToFit="1"/>
    </xf>
    <xf numFmtId="183" fontId="6" fillId="0" borderId="9" xfId="0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justify" wrapText="1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/>
    <xf numFmtId="183" fontId="3" fillId="0" borderId="4" xfId="0" applyNumberFormat="1" applyFont="1" applyFill="1" applyBorder="1" applyAlignment="1">
      <alignment horizontal="center" vertical="center" wrapText="1" shrinkToFit="1"/>
    </xf>
    <xf numFmtId="0" fontId="13" fillId="0" borderId="1" xfId="0" applyFont="1" applyFill="1" applyBorder="1" applyAlignment="1">
      <alignment horizontal="center" vertical="top" wrapText="1"/>
    </xf>
    <xf numFmtId="0" fontId="13" fillId="0" borderId="4" xfId="0" applyFont="1" applyFill="1" applyBorder="1" applyAlignment="1">
      <alignment horizontal="justify" wrapText="1"/>
    </xf>
    <xf numFmtId="0" fontId="3" fillId="0" borderId="4" xfId="0" applyFont="1" applyFill="1" applyBorder="1" applyAlignment="1">
      <alignment horizontal="justify" vertical="top" wrapText="1" shrinkToFit="1"/>
    </xf>
    <xf numFmtId="0" fontId="13" fillId="0" borderId="4" xfId="0" applyFont="1" applyFill="1" applyBorder="1" applyAlignment="1">
      <alignment horizontal="justify" vertical="top" wrapText="1" shrinkToFit="1"/>
    </xf>
    <xf numFmtId="186" fontId="3" fillId="0" borderId="4" xfId="0" applyNumberFormat="1" applyFont="1" applyFill="1" applyBorder="1" applyAlignment="1">
      <alignment horizontal="center" vertical="center" wrapText="1" shrinkToFit="1"/>
    </xf>
    <xf numFmtId="186" fontId="3" fillId="0" borderId="5" xfId="1" applyNumberFormat="1" applyFont="1" applyFill="1" applyBorder="1" applyAlignment="1">
      <alignment horizontal="center" vertical="center" wrapText="1"/>
    </xf>
    <xf numFmtId="186" fontId="3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top" wrapText="1"/>
    </xf>
    <xf numFmtId="0" fontId="14" fillId="0" borderId="4" xfId="0" applyFont="1" applyFill="1" applyBorder="1" applyAlignment="1">
      <alignment horizontal="justify" wrapText="1"/>
    </xf>
    <xf numFmtId="183" fontId="6" fillId="0" borderId="4" xfId="0" applyNumberFormat="1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top" wrapText="1"/>
    </xf>
    <xf numFmtId="0" fontId="7" fillId="0" borderId="5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/>
    </xf>
    <xf numFmtId="186" fontId="3" fillId="0" borderId="5" xfId="0" applyNumberFormat="1" applyFont="1" applyFill="1" applyBorder="1" applyAlignment="1">
      <alignment horizontal="center" vertical="center" wrapText="1" shrinkToFit="1"/>
    </xf>
    <xf numFmtId="183" fontId="3" fillId="0" borderId="10" xfId="0" applyNumberFormat="1" applyFont="1" applyFill="1" applyBorder="1" applyAlignment="1">
      <alignment horizontal="center" vertical="center" wrapText="1" shrinkToFit="1"/>
    </xf>
    <xf numFmtId="186" fontId="3" fillId="0" borderId="10" xfId="0" applyNumberFormat="1" applyFont="1" applyFill="1" applyBorder="1" applyAlignment="1">
      <alignment horizontal="center" vertical="center" wrapText="1" shrinkToFit="1"/>
    </xf>
    <xf numFmtId="186" fontId="3" fillId="0" borderId="1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/>
    </xf>
    <xf numFmtId="0" fontId="6" fillId="0" borderId="4" xfId="0" applyFont="1" applyFill="1" applyBorder="1" applyAlignment="1">
      <alignment wrapText="1"/>
    </xf>
    <xf numFmtId="0" fontId="0" fillId="0" borderId="0" xfId="0" applyFont="1" applyFill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183" fontId="6" fillId="0" borderId="10" xfId="0" applyNumberFormat="1" applyFont="1" applyFill="1" applyBorder="1" applyAlignment="1">
      <alignment horizontal="center" vertical="center" wrapText="1" shrinkToFit="1"/>
    </xf>
    <xf numFmtId="0" fontId="6" fillId="0" borderId="4" xfId="0" applyFont="1" applyFill="1" applyBorder="1" applyAlignment="1">
      <alignment horizontal="left" vertical="top" wrapText="1" shrinkToFit="1"/>
    </xf>
    <xf numFmtId="183" fontId="6" fillId="0" borderId="5" xfId="0" applyNumberFormat="1" applyFont="1" applyFill="1" applyBorder="1" applyAlignment="1">
      <alignment horizontal="center" vertical="center" wrapText="1" shrinkToFit="1"/>
    </xf>
    <xf numFmtId="0" fontId="5" fillId="0" borderId="0" xfId="0" applyFont="1" applyFill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93180-B704-4D96-AD3E-2BC17B2D0704}">
  <dimension ref="A1:H236"/>
  <sheetViews>
    <sheetView tabSelected="1" zoomScale="88" zoomScaleNormal="88" zoomScaleSheetLayoutView="80" workbookViewId="0">
      <selection activeCell="H15" sqref="H15"/>
    </sheetView>
  </sheetViews>
  <sheetFormatPr defaultColWidth="9.28515625" defaultRowHeight="12.75" x14ac:dyDescent="0.2"/>
  <cols>
    <col min="1" max="1" width="32.140625" style="3" customWidth="1"/>
    <col min="2" max="2" width="69.7109375" style="1" customWidth="1"/>
    <col min="3" max="3" width="20.28515625" style="1" customWidth="1"/>
    <col min="4" max="4" width="20" style="1" customWidth="1"/>
    <col min="5" max="5" width="20.7109375" style="3" customWidth="1"/>
    <col min="6" max="6" width="19.42578125" style="6" customWidth="1"/>
    <col min="7" max="7" width="11.42578125" style="6" customWidth="1"/>
    <col min="8" max="8" width="15.5703125" style="5" customWidth="1"/>
    <col min="9" max="16384" width="9.28515625" style="5"/>
  </cols>
  <sheetData>
    <row r="1" spans="1:7" ht="18" customHeight="1" x14ac:dyDescent="0.2">
      <c r="A1" s="85" t="s">
        <v>8</v>
      </c>
      <c r="B1" s="85"/>
      <c r="C1" s="85"/>
      <c r="D1" s="85"/>
      <c r="E1" s="85"/>
    </row>
    <row r="2" spans="1:7" ht="18.75" x14ac:dyDescent="0.2">
      <c r="A2" s="85" t="s">
        <v>232</v>
      </c>
      <c r="B2" s="85"/>
      <c r="C2" s="85"/>
      <c r="D2" s="85"/>
      <c r="E2" s="85"/>
    </row>
    <row r="3" spans="1:7" ht="18.75" x14ac:dyDescent="0.2">
      <c r="A3" s="85" t="s">
        <v>261</v>
      </c>
      <c r="B3" s="85"/>
      <c r="C3" s="85"/>
      <c r="D3" s="85"/>
      <c r="E3" s="85"/>
    </row>
    <row r="4" spans="1:7" ht="57.75" customHeight="1" x14ac:dyDescent="0.2">
      <c r="A4" s="85"/>
      <c r="B4" s="85"/>
      <c r="C4" s="85"/>
      <c r="D4" s="85"/>
      <c r="E4" s="85"/>
    </row>
    <row r="5" spans="1:7" ht="18.75" x14ac:dyDescent="0.2">
      <c r="A5" s="82" t="s">
        <v>217</v>
      </c>
      <c r="B5" s="82"/>
      <c r="C5" s="82"/>
      <c r="D5" s="82"/>
      <c r="E5" s="83"/>
    </row>
    <row r="6" spans="1:7" ht="17.25" customHeight="1" x14ac:dyDescent="0.2">
      <c r="A6" s="42"/>
    </row>
    <row r="7" spans="1:7" ht="16.5" thickBot="1" x14ac:dyDescent="0.25">
      <c r="A7" s="86" t="s">
        <v>19</v>
      </c>
      <c r="B7" s="86"/>
      <c r="C7" s="86"/>
      <c r="D7" s="86"/>
      <c r="E7" s="86"/>
    </row>
    <row r="8" spans="1:7" ht="52.5" customHeight="1" x14ac:dyDescent="0.2">
      <c r="A8" s="41" t="s">
        <v>24</v>
      </c>
      <c r="B8" s="27" t="s">
        <v>4</v>
      </c>
      <c r="C8" s="27" t="s">
        <v>83</v>
      </c>
      <c r="D8" s="27" t="s">
        <v>84</v>
      </c>
      <c r="E8" s="28" t="s">
        <v>230</v>
      </c>
    </row>
    <row r="9" spans="1:7" s="7" customFormat="1" ht="12" customHeight="1" x14ac:dyDescent="0.2">
      <c r="A9" s="68">
        <v>1</v>
      </c>
      <c r="B9" s="65">
        <v>2</v>
      </c>
      <c r="C9" s="65">
        <v>3</v>
      </c>
      <c r="D9" s="65">
        <v>4</v>
      </c>
      <c r="E9" s="69">
        <v>5</v>
      </c>
      <c r="F9" s="9"/>
      <c r="G9" s="9"/>
    </row>
    <row r="10" spans="1:7" ht="15.75" x14ac:dyDescent="0.2">
      <c r="A10" s="23" t="s">
        <v>25</v>
      </c>
      <c r="B10" s="29" t="s">
        <v>51</v>
      </c>
      <c r="C10" s="30">
        <f>C11+C13+C21+C26+C32+C34++C38+C48+C50+C51+C54</f>
        <v>1696511</v>
      </c>
      <c r="D10" s="30">
        <f>D11+D13+D21+D26+D32+D34++D38+D48+D50+D51+D54</f>
        <v>1663576</v>
      </c>
      <c r="E10" s="31">
        <f>E11+E13+E21+E26+E32+E34++E38+E48+E50+E51+E54</f>
        <v>1756267</v>
      </c>
    </row>
    <row r="11" spans="1:7" ht="15.75" x14ac:dyDescent="0.2">
      <c r="A11" s="23" t="s">
        <v>26</v>
      </c>
      <c r="B11" s="29" t="s">
        <v>27</v>
      </c>
      <c r="C11" s="30">
        <f>C12</f>
        <v>1146416</v>
      </c>
      <c r="D11" s="30">
        <f>D12</f>
        <v>1167565</v>
      </c>
      <c r="E11" s="31">
        <f>E12</f>
        <v>1236052</v>
      </c>
    </row>
    <row r="12" spans="1:7" ht="15.75" x14ac:dyDescent="0.2">
      <c r="A12" s="24" t="s">
        <v>28</v>
      </c>
      <c r="B12" s="32" t="s">
        <v>29</v>
      </c>
      <c r="C12" s="33">
        <v>1146416</v>
      </c>
      <c r="D12" s="33">
        <v>1167565</v>
      </c>
      <c r="E12" s="34">
        <v>1236052</v>
      </c>
    </row>
    <row r="13" spans="1:7" ht="31.5" x14ac:dyDescent="0.2">
      <c r="A13" s="23" t="s">
        <v>61</v>
      </c>
      <c r="B13" s="35" t="s">
        <v>62</v>
      </c>
      <c r="C13" s="30">
        <f>C14+C20</f>
        <v>56347</v>
      </c>
      <c r="D13" s="30">
        <f>D14+D20</f>
        <v>72668</v>
      </c>
      <c r="E13" s="31">
        <f>E14+E20</f>
        <v>77045</v>
      </c>
    </row>
    <row r="14" spans="1:7" ht="31.5" x14ac:dyDescent="0.2">
      <c r="A14" s="24" t="s">
        <v>71</v>
      </c>
      <c r="B14" s="36" t="s">
        <v>72</v>
      </c>
      <c r="C14" s="33">
        <f>C15+C16+C17+C18+C19</f>
        <v>54791</v>
      </c>
      <c r="D14" s="33">
        <f>D15+D16+D17+D18+D19</f>
        <v>70568</v>
      </c>
      <c r="E14" s="34">
        <f>E15+E16+E17+E18+E19</f>
        <v>73508</v>
      </c>
    </row>
    <row r="15" spans="1:7" ht="31.5" x14ac:dyDescent="0.25">
      <c r="A15" s="51" t="s">
        <v>168</v>
      </c>
      <c r="B15" s="52" t="s">
        <v>169</v>
      </c>
      <c r="C15" s="33">
        <v>5787</v>
      </c>
      <c r="D15" s="33">
        <v>6018</v>
      </c>
      <c r="E15" s="34">
        <v>6259</v>
      </c>
    </row>
    <row r="16" spans="1:7" ht="73.5" customHeight="1" x14ac:dyDescent="0.2">
      <c r="A16" s="24" t="s">
        <v>63</v>
      </c>
      <c r="B16" s="36" t="s">
        <v>66</v>
      </c>
      <c r="C16" s="37">
        <v>25642.400000000001</v>
      </c>
      <c r="D16" s="37">
        <v>33735</v>
      </c>
      <c r="E16" s="38">
        <v>35090.300000000003</v>
      </c>
    </row>
    <row r="17" spans="1:7" ht="82.5" customHeight="1" x14ac:dyDescent="0.2">
      <c r="A17" s="24" t="s">
        <v>64</v>
      </c>
      <c r="B17" s="36" t="s">
        <v>67</v>
      </c>
      <c r="C17" s="37">
        <v>125</v>
      </c>
      <c r="D17" s="37">
        <v>164.5</v>
      </c>
      <c r="E17" s="38">
        <v>170.8</v>
      </c>
    </row>
    <row r="18" spans="1:7" ht="71.25" customHeight="1" x14ac:dyDescent="0.2">
      <c r="A18" s="24" t="s">
        <v>65</v>
      </c>
      <c r="B18" s="36" t="s">
        <v>68</v>
      </c>
      <c r="C18" s="37">
        <v>24803.3</v>
      </c>
      <c r="D18" s="37">
        <v>32629</v>
      </c>
      <c r="E18" s="38">
        <v>33964.9</v>
      </c>
    </row>
    <row r="19" spans="1:7" ht="68.25" customHeight="1" x14ac:dyDescent="0.2">
      <c r="A19" s="24" t="s">
        <v>210</v>
      </c>
      <c r="B19" s="36" t="s">
        <v>211</v>
      </c>
      <c r="C19" s="37">
        <v>-1566.7</v>
      </c>
      <c r="D19" s="37">
        <v>-1978.5</v>
      </c>
      <c r="E19" s="38">
        <v>-1977</v>
      </c>
    </row>
    <row r="20" spans="1:7" s="13" customFormat="1" ht="15.75" x14ac:dyDescent="0.2">
      <c r="A20" s="24" t="s">
        <v>170</v>
      </c>
      <c r="B20" s="36" t="s">
        <v>171</v>
      </c>
      <c r="C20" s="37">
        <v>1556</v>
      </c>
      <c r="D20" s="37">
        <v>2100</v>
      </c>
      <c r="E20" s="38">
        <v>3537</v>
      </c>
      <c r="F20" s="12"/>
      <c r="G20" s="12"/>
    </row>
    <row r="21" spans="1:7" ht="15.75" x14ac:dyDescent="0.2">
      <c r="A21" s="23" t="s">
        <v>32</v>
      </c>
      <c r="B21" s="29" t="s">
        <v>30</v>
      </c>
      <c r="C21" s="30">
        <f>C22+C23+C24+C25</f>
        <v>157899</v>
      </c>
      <c r="D21" s="30">
        <f>D22+D23+D24+D25</f>
        <v>159565</v>
      </c>
      <c r="E21" s="31">
        <f>E22+E23+E24+E25</f>
        <v>172791</v>
      </c>
    </row>
    <row r="22" spans="1:7" ht="31.5" x14ac:dyDescent="0.2">
      <c r="A22" s="24" t="s">
        <v>0</v>
      </c>
      <c r="B22" s="32" t="s">
        <v>1</v>
      </c>
      <c r="C22" s="33">
        <v>130006</v>
      </c>
      <c r="D22" s="33">
        <v>131097</v>
      </c>
      <c r="E22" s="34">
        <v>143732</v>
      </c>
    </row>
    <row r="23" spans="1:7" ht="31.5" x14ac:dyDescent="0.2">
      <c r="A23" s="24" t="s">
        <v>56</v>
      </c>
      <c r="B23" s="32" t="s">
        <v>31</v>
      </c>
      <c r="C23" s="33">
        <v>0</v>
      </c>
      <c r="D23" s="33">
        <v>0</v>
      </c>
      <c r="E23" s="34">
        <v>0</v>
      </c>
    </row>
    <row r="24" spans="1:7" ht="15.75" x14ac:dyDescent="0.2">
      <c r="A24" s="24" t="s">
        <v>2</v>
      </c>
      <c r="B24" s="32" t="s">
        <v>3</v>
      </c>
      <c r="C24" s="33">
        <v>19614</v>
      </c>
      <c r="D24" s="33">
        <v>19858</v>
      </c>
      <c r="E24" s="34">
        <v>20105</v>
      </c>
    </row>
    <row r="25" spans="1:7" ht="31.5" x14ac:dyDescent="0.2">
      <c r="A25" s="24" t="s">
        <v>58</v>
      </c>
      <c r="B25" s="32" t="s">
        <v>59</v>
      </c>
      <c r="C25" s="33">
        <v>8279</v>
      </c>
      <c r="D25" s="33">
        <v>8610</v>
      </c>
      <c r="E25" s="34">
        <v>8954</v>
      </c>
    </row>
    <row r="26" spans="1:7" ht="15.75" x14ac:dyDescent="0.2">
      <c r="A26" s="23" t="s">
        <v>75</v>
      </c>
      <c r="B26" s="29" t="s">
        <v>76</v>
      </c>
      <c r="C26" s="30">
        <f>C27+C28+C29</f>
        <v>145478</v>
      </c>
      <c r="D26" s="30">
        <f>D27+D28+D29</f>
        <v>148712</v>
      </c>
      <c r="E26" s="31">
        <f>E27+E28+E29</f>
        <v>152360</v>
      </c>
    </row>
    <row r="27" spans="1:7" ht="15.75" x14ac:dyDescent="0.25">
      <c r="A27" s="53" t="s">
        <v>172</v>
      </c>
      <c r="B27" s="54" t="s">
        <v>173</v>
      </c>
      <c r="C27" s="33">
        <v>42240</v>
      </c>
      <c r="D27" s="33">
        <v>43670</v>
      </c>
      <c r="E27" s="34">
        <v>45417</v>
      </c>
    </row>
    <row r="28" spans="1:7" ht="15.75" x14ac:dyDescent="0.2">
      <c r="A28" s="24" t="s">
        <v>77</v>
      </c>
      <c r="B28" s="32" t="s">
        <v>78</v>
      </c>
      <c r="C28" s="33">
        <v>32127</v>
      </c>
      <c r="D28" s="33">
        <v>32145</v>
      </c>
      <c r="E28" s="34">
        <v>32177</v>
      </c>
    </row>
    <row r="29" spans="1:7" ht="15.75" x14ac:dyDescent="0.25">
      <c r="A29" s="53" t="s">
        <v>174</v>
      </c>
      <c r="B29" s="55" t="s">
        <v>175</v>
      </c>
      <c r="C29" s="33">
        <f>C30+C31</f>
        <v>71111</v>
      </c>
      <c r="D29" s="33">
        <f>D30+D31</f>
        <v>72897</v>
      </c>
      <c r="E29" s="34">
        <f>E30+E31</f>
        <v>74766</v>
      </c>
    </row>
    <row r="30" spans="1:7" ht="15.75" x14ac:dyDescent="0.25">
      <c r="A30" s="53" t="s">
        <v>176</v>
      </c>
      <c r="B30" s="56" t="s">
        <v>177</v>
      </c>
      <c r="C30" s="33">
        <v>39923</v>
      </c>
      <c r="D30" s="33">
        <v>41101</v>
      </c>
      <c r="E30" s="34">
        <v>42334</v>
      </c>
    </row>
    <row r="31" spans="1:7" ht="15.75" x14ac:dyDescent="0.25">
      <c r="A31" s="53" t="s">
        <v>178</v>
      </c>
      <c r="B31" s="56" t="s">
        <v>179</v>
      </c>
      <c r="C31" s="33">
        <v>31188</v>
      </c>
      <c r="D31" s="33">
        <v>31796</v>
      </c>
      <c r="E31" s="34">
        <v>32432</v>
      </c>
    </row>
    <row r="32" spans="1:7" ht="31.5" x14ac:dyDescent="0.2">
      <c r="A32" s="23" t="s">
        <v>9</v>
      </c>
      <c r="B32" s="29" t="s">
        <v>10</v>
      </c>
      <c r="C32" s="39">
        <f>C33</f>
        <v>2791</v>
      </c>
      <c r="D32" s="39">
        <f>D33</f>
        <v>2885</v>
      </c>
      <c r="E32" s="40">
        <f>E33</f>
        <v>2984</v>
      </c>
    </row>
    <row r="33" spans="1:5" ht="15.75" x14ac:dyDescent="0.2">
      <c r="A33" s="24" t="s">
        <v>11</v>
      </c>
      <c r="B33" s="32" t="s">
        <v>12</v>
      </c>
      <c r="C33" s="37">
        <v>2791</v>
      </c>
      <c r="D33" s="37">
        <v>2885</v>
      </c>
      <c r="E33" s="38">
        <v>2984</v>
      </c>
    </row>
    <row r="34" spans="1:5" ht="15.75" x14ac:dyDescent="0.2">
      <c r="A34" s="23" t="s">
        <v>33</v>
      </c>
      <c r="B34" s="29" t="s">
        <v>34</v>
      </c>
      <c r="C34" s="30">
        <f>C35+C36+C37</f>
        <v>26465</v>
      </c>
      <c r="D34" s="30">
        <f>D35+D36+D37</f>
        <v>27145</v>
      </c>
      <c r="E34" s="31">
        <f>E35+E36+E37</f>
        <v>27962</v>
      </c>
    </row>
    <row r="35" spans="1:5" ht="31.5" x14ac:dyDescent="0.2">
      <c r="A35" s="24" t="s">
        <v>35</v>
      </c>
      <c r="B35" s="32" t="s">
        <v>48</v>
      </c>
      <c r="C35" s="33">
        <v>26399</v>
      </c>
      <c r="D35" s="33">
        <v>27079</v>
      </c>
      <c r="E35" s="34">
        <v>27896</v>
      </c>
    </row>
    <row r="36" spans="1:5" ht="50.25" customHeight="1" x14ac:dyDescent="0.2">
      <c r="A36" s="24" t="s">
        <v>208</v>
      </c>
      <c r="B36" s="32" t="s">
        <v>209</v>
      </c>
      <c r="C36" s="33">
        <v>46</v>
      </c>
      <c r="D36" s="33">
        <v>46</v>
      </c>
      <c r="E36" s="34">
        <v>46</v>
      </c>
    </row>
    <row r="37" spans="1:5" ht="31.5" x14ac:dyDescent="0.2">
      <c r="A37" s="24" t="s">
        <v>17</v>
      </c>
      <c r="B37" s="32" t="s">
        <v>18</v>
      </c>
      <c r="C37" s="33">
        <v>20</v>
      </c>
      <c r="D37" s="33">
        <v>20</v>
      </c>
      <c r="E37" s="34">
        <v>20</v>
      </c>
    </row>
    <row r="38" spans="1:5" ht="31.5" x14ac:dyDescent="0.2">
      <c r="A38" s="23" t="s">
        <v>36</v>
      </c>
      <c r="B38" s="29" t="s">
        <v>37</v>
      </c>
      <c r="C38" s="30">
        <f>C39+C40+C41+C42+C43+C44+C45+C46+C47</f>
        <v>48628.577359999996</v>
      </c>
      <c r="D38" s="30">
        <f>D40+D41+D42+D43+D46+D47</f>
        <v>50287</v>
      </c>
      <c r="E38" s="31">
        <f>E40+E41+E42+E43+E46+E47</f>
        <v>52073</v>
      </c>
    </row>
    <row r="39" spans="1:5" ht="65.25" customHeight="1" x14ac:dyDescent="0.2">
      <c r="A39" s="24" t="s">
        <v>250</v>
      </c>
      <c r="B39" s="32" t="s">
        <v>249</v>
      </c>
      <c r="C39" s="33">
        <v>2.3188599999999999</v>
      </c>
      <c r="D39" s="30"/>
      <c r="E39" s="31"/>
    </row>
    <row r="40" spans="1:5" ht="63" x14ac:dyDescent="0.2">
      <c r="A40" s="24" t="s">
        <v>38</v>
      </c>
      <c r="B40" s="32" t="s">
        <v>79</v>
      </c>
      <c r="C40" s="33">
        <v>16943</v>
      </c>
      <c r="D40" s="33">
        <v>17620</v>
      </c>
      <c r="E40" s="34">
        <v>18326</v>
      </c>
    </row>
    <row r="41" spans="1:5" ht="78.75" x14ac:dyDescent="0.2">
      <c r="A41" s="24" t="s">
        <v>7</v>
      </c>
      <c r="B41" s="32" t="s">
        <v>80</v>
      </c>
      <c r="C41" s="33">
        <v>7346</v>
      </c>
      <c r="D41" s="33">
        <v>7640</v>
      </c>
      <c r="E41" s="34">
        <v>7946</v>
      </c>
    </row>
    <row r="42" spans="1:5" ht="81" customHeight="1" x14ac:dyDescent="0.2">
      <c r="A42" s="24" t="s">
        <v>39</v>
      </c>
      <c r="B42" s="32" t="s">
        <v>182</v>
      </c>
      <c r="C42" s="33">
        <v>7207</v>
      </c>
      <c r="D42" s="33">
        <v>7892</v>
      </c>
      <c r="E42" s="34">
        <v>8642</v>
      </c>
    </row>
    <row r="43" spans="1:5" ht="47.25" customHeight="1" x14ac:dyDescent="0.25">
      <c r="A43" s="24" t="s">
        <v>253</v>
      </c>
      <c r="B43" s="66" t="s">
        <v>254</v>
      </c>
      <c r="C43" s="33">
        <v>6.77E-3</v>
      </c>
      <c r="D43" s="33">
        <v>0</v>
      </c>
      <c r="E43" s="34">
        <v>0</v>
      </c>
    </row>
    <row r="44" spans="1:5" ht="48" customHeight="1" x14ac:dyDescent="0.25">
      <c r="A44" s="24" t="s">
        <v>255</v>
      </c>
      <c r="B44" s="66" t="s">
        <v>256</v>
      </c>
      <c r="C44" s="33">
        <v>1.73E-3</v>
      </c>
      <c r="D44" s="33"/>
      <c r="E44" s="34"/>
    </row>
    <row r="45" spans="1:5" ht="47.25" customHeight="1" x14ac:dyDescent="0.25">
      <c r="A45" s="24" t="s">
        <v>252</v>
      </c>
      <c r="B45" s="66" t="s">
        <v>251</v>
      </c>
      <c r="C45" s="33">
        <v>18.25</v>
      </c>
      <c r="D45" s="33"/>
      <c r="E45" s="34"/>
    </row>
    <row r="46" spans="1:5" ht="78.75" x14ac:dyDescent="0.2">
      <c r="A46" s="24" t="s">
        <v>50</v>
      </c>
      <c r="B46" s="32" t="s">
        <v>52</v>
      </c>
      <c r="C46" s="33">
        <v>16320</v>
      </c>
      <c r="D46" s="33">
        <v>16320</v>
      </c>
      <c r="E46" s="34">
        <v>16320</v>
      </c>
    </row>
    <row r="47" spans="1:5" ht="110.25" x14ac:dyDescent="0.2">
      <c r="A47" s="24" t="s">
        <v>180</v>
      </c>
      <c r="B47" s="32" t="s">
        <v>181</v>
      </c>
      <c r="C47" s="33">
        <v>792</v>
      </c>
      <c r="D47" s="33">
        <v>815</v>
      </c>
      <c r="E47" s="34">
        <v>839</v>
      </c>
    </row>
    <row r="48" spans="1:5" ht="15.75" x14ac:dyDescent="0.2">
      <c r="A48" s="23" t="s">
        <v>40</v>
      </c>
      <c r="B48" s="29" t="s">
        <v>41</v>
      </c>
      <c r="C48" s="30">
        <f>C49</f>
        <v>0</v>
      </c>
      <c r="D48" s="30">
        <f>D49</f>
        <v>0</v>
      </c>
      <c r="E48" s="31">
        <f>E49</f>
        <v>0</v>
      </c>
    </row>
    <row r="49" spans="1:8" ht="15.75" x14ac:dyDescent="0.2">
      <c r="A49" s="24" t="s">
        <v>54</v>
      </c>
      <c r="B49" s="32" t="s">
        <v>55</v>
      </c>
      <c r="C49" s="33">
        <v>0</v>
      </c>
      <c r="D49" s="33">
        <v>0</v>
      </c>
      <c r="E49" s="34">
        <v>0</v>
      </c>
    </row>
    <row r="50" spans="1:8" ht="31.5" x14ac:dyDescent="0.2">
      <c r="A50" s="23" t="s">
        <v>53</v>
      </c>
      <c r="B50" s="29" t="s">
        <v>60</v>
      </c>
      <c r="C50" s="30">
        <v>290</v>
      </c>
      <c r="D50" s="30">
        <v>290</v>
      </c>
      <c r="E50" s="31">
        <v>290</v>
      </c>
    </row>
    <row r="51" spans="1:8" ht="15.75" x14ac:dyDescent="0.2">
      <c r="A51" s="23" t="s">
        <v>42</v>
      </c>
      <c r="B51" s="29" t="s">
        <v>43</v>
      </c>
      <c r="C51" s="30">
        <f>C52+C53</f>
        <v>106154.42264</v>
      </c>
      <c r="D51" s="30">
        <f>D52+D53</f>
        <v>28175</v>
      </c>
      <c r="E51" s="31">
        <f>E52+E53</f>
        <v>28175</v>
      </c>
    </row>
    <row r="52" spans="1:8" ht="78.75" x14ac:dyDescent="0.2">
      <c r="A52" s="24" t="s">
        <v>44</v>
      </c>
      <c r="B52" s="32" t="s">
        <v>73</v>
      </c>
      <c r="C52" s="33">
        <v>33223</v>
      </c>
      <c r="D52" s="33">
        <v>9223</v>
      </c>
      <c r="E52" s="34">
        <v>9223</v>
      </c>
    </row>
    <row r="53" spans="1:8" ht="31.5" x14ac:dyDescent="0.2">
      <c r="A53" s="24" t="s">
        <v>49</v>
      </c>
      <c r="B53" s="32" t="s">
        <v>74</v>
      </c>
      <c r="C53" s="33">
        <v>72931.422640000004</v>
      </c>
      <c r="D53" s="33">
        <v>18952</v>
      </c>
      <c r="E53" s="34">
        <v>18952</v>
      </c>
    </row>
    <row r="54" spans="1:8" ht="15.75" x14ac:dyDescent="0.2">
      <c r="A54" s="23" t="s">
        <v>45</v>
      </c>
      <c r="B54" s="29" t="s">
        <v>46</v>
      </c>
      <c r="C54" s="30">
        <v>6042</v>
      </c>
      <c r="D54" s="30">
        <v>6284</v>
      </c>
      <c r="E54" s="31">
        <v>6535</v>
      </c>
    </row>
    <row r="55" spans="1:8" ht="15.75" x14ac:dyDescent="0.2">
      <c r="A55" s="23" t="s">
        <v>69</v>
      </c>
      <c r="B55" s="29" t="s">
        <v>20</v>
      </c>
      <c r="C55" s="30">
        <f>C56+C135+C137+C139</f>
        <v>2417125.5914400001</v>
      </c>
      <c r="D55" s="30">
        <f>D56+D135</f>
        <v>1750103.95518</v>
      </c>
      <c r="E55" s="31">
        <f>E56+E135</f>
        <v>1590651.3891800002</v>
      </c>
      <c r="F55" s="20"/>
    </row>
    <row r="56" spans="1:8" ht="31.5" x14ac:dyDescent="0.2">
      <c r="A56" s="23" t="s">
        <v>21</v>
      </c>
      <c r="B56" s="29" t="s">
        <v>57</v>
      </c>
      <c r="C56" s="30">
        <f>C57+C64+C107+C125</f>
        <v>2324507.5029500001</v>
      </c>
      <c r="D56" s="30">
        <f>D57+D64+D107+D125</f>
        <v>1719865.0221800001</v>
      </c>
      <c r="E56" s="31">
        <f>E57+E64+E107+E125</f>
        <v>1579651.3891800002</v>
      </c>
      <c r="F56" s="19"/>
      <c r="H56" s="16"/>
    </row>
    <row r="57" spans="1:8" ht="31.5" x14ac:dyDescent="0.2">
      <c r="A57" s="84" t="s">
        <v>13</v>
      </c>
      <c r="B57" s="29" t="s">
        <v>5</v>
      </c>
      <c r="C57" s="30">
        <f>C60+C61+C62+C63+C59</f>
        <v>173994.71699999998</v>
      </c>
      <c r="D57" s="30">
        <f>D60+D62+D63+D59</f>
        <v>115788.9</v>
      </c>
      <c r="E57" s="30">
        <f>E60+E62+E63+E59</f>
        <v>88567.9</v>
      </c>
      <c r="F57" s="15"/>
    </row>
    <row r="58" spans="1:8" ht="15.75" x14ac:dyDescent="0.2">
      <c r="A58" s="84"/>
      <c r="B58" s="29" t="s">
        <v>22</v>
      </c>
      <c r="C58" s="39"/>
      <c r="D58" s="39"/>
      <c r="E58" s="31"/>
    </row>
    <row r="59" spans="1:8" ht="39.75" customHeight="1" x14ac:dyDescent="0.2">
      <c r="A59" s="24" t="s">
        <v>166</v>
      </c>
      <c r="B59" s="32" t="s">
        <v>85</v>
      </c>
      <c r="C59" s="37">
        <v>30229.9</v>
      </c>
      <c r="D59" s="37">
        <v>0</v>
      </c>
      <c r="E59" s="34">
        <v>0</v>
      </c>
    </row>
    <row r="60" spans="1:8" ht="51" customHeight="1" x14ac:dyDescent="0.25">
      <c r="A60" s="70" t="s">
        <v>166</v>
      </c>
      <c r="B60" s="55" t="s">
        <v>219</v>
      </c>
      <c r="C60" s="37">
        <v>107822</v>
      </c>
      <c r="D60" s="37">
        <v>108883</v>
      </c>
      <c r="E60" s="34">
        <v>81662</v>
      </c>
    </row>
    <row r="61" spans="1:8" ht="70.150000000000006" customHeight="1" x14ac:dyDescent="0.25">
      <c r="A61" s="70" t="s">
        <v>166</v>
      </c>
      <c r="B61" s="55" t="s">
        <v>248</v>
      </c>
      <c r="C61" s="37">
        <v>47</v>
      </c>
      <c r="D61" s="37">
        <v>0</v>
      </c>
      <c r="E61" s="34">
        <v>0</v>
      </c>
    </row>
    <row r="62" spans="1:8" ht="51" customHeight="1" x14ac:dyDescent="0.25">
      <c r="A62" s="70" t="s">
        <v>167</v>
      </c>
      <c r="B62" s="55" t="s">
        <v>218</v>
      </c>
      <c r="C62" s="37">
        <v>6905.9</v>
      </c>
      <c r="D62" s="37">
        <v>6905.9</v>
      </c>
      <c r="E62" s="34">
        <v>6905.9</v>
      </c>
    </row>
    <row r="63" spans="1:8" ht="85.15" customHeight="1" x14ac:dyDescent="0.25">
      <c r="A63" s="70" t="s">
        <v>233</v>
      </c>
      <c r="B63" s="55" t="s">
        <v>234</v>
      </c>
      <c r="C63" s="37">
        <v>28989.917000000001</v>
      </c>
      <c r="D63" s="37">
        <v>0</v>
      </c>
      <c r="E63" s="34">
        <v>0</v>
      </c>
    </row>
    <row r="64" spans="1:8" ht="31.5" x14ac:dyDescent="0.2">
      <c r="A64" s="84" t="s">
        <v>14</v>
      </c>
      <c r="B64" s="29" t="s">
        <v>70</v>
      </c>
      <c r="C64" s="30">
        <f>C66+C67+C68+C69+C70+C71+C72+C73+C74+C75+C77+C78+C79+C80+C81+C82</f>
        <v>1297160.38595</v>
      </c>
      <c r="D64" s="30">
        <f>D66+D67+D68+D69+D70+D71+D72+D73+D74+D75+D77+D78+D79+D80+D81+D82</f>
        <v>755104.52218000009</v>
      </c>
      <c r="E64" s="30">
        <f>E66+E67+E68+E69+E70+E71+E72+E73+E74+E75+E77+E78+E79+E80+E81+E82</f>
        <v>629115.58917999989</v>
      </c>
      <c r="F64" s="18"/>
    </row>
    <row r="65" spans="1:6" ht="15.75" x14ac:dyDescent="0.2">
      <c r="A65" s="84"/>
      <c r="B65" s="29" t="s">
        <v>22</v>
      </c>
      <c r="C65" s="39"/>
      <c r="D65" s="39"/>
      <c r="E65" s="31"/>
      <c r="F65" s="25"/>
    </row>
    <row r="66" spans="1:6" ht="35.450000000000003" customHeight="1" x14ac:dyDescent="0.2">
      <c r="A66" s="24" t="s">
        <v>186</v>
      </c>
      <c r="B66" s="32" t="s">
        <v>86</v>
      </c>
      <c r="C66" s="37">
        <v>81705.2</v>
      </c>
      <c r="D66" s="37">
        <v>57827.3</v>
      </c>
      <c r="E66" s="34">
        <v>169760.7</v>
      </c>
      <c r="F66" s="25"/>
    </row>
    <row r="67" spans="1:6" ht="96.75" customHeight="1" x14ac:dyDescent="0.2">
      <c r="A67" s="24" t="s">
        <v>187</v>
      </c>
      <c r="B67" s="32" t="s">
        <v>188</v>
      </c>
      <c r="C67" s="37">
        <v>32785.699999999997</v>
      </c>
      <c r="D67" s="37">
        <v>32499.3</v>
      </c>
      <c r="E67" s="34">
        <v>32499.3</v>
      </c>
      <c r="F67" s="25"/>
    </row>
    <row r="68" spans="1:6" ht="82.15" customHeight="1" x14ac:dyDescent="0.2">
      <c r="A68" s="24" t="s">
        <v>215</v>
      </c>
      <c r="B68" s="32" t="s">
        <v>216</v>
      </c>
      <c r="C68" s="37">
        <v>19693.5</v>
      </c>
      <c r="D68" s="37">
        <v>19521.5</v>
      </c>
      <c r="E68" s="34">
        <v>19521.5</v>
      </c>
      <c r="F68" s="25"/>
    </row>
    <row r="69" spans="1:6" ht="38.450000000000003" customHeight="1" x14ac:dyDescent="0.2">
      <c r="A69" s="24" t="s">
        <v>220</v>
      </c>
      <c r="B69" s="32" t="s">
        <v>221</v>
      </c>
      <c r="C69" s="37">
        <v>98693.3</v>
      </c>
      <c r="D69" s="37">
        <v>50171.199999999997</v>
      </c>
      <c r="E69" s="34">
        <v>0</v>
      </c>
      <c r="F69" s="25"/>
    </row>
    <row r="70" spans="1:6" ht="64.150000000000006" customHeight="1" x14ac:dyDescent="0.2">
      <c r="A70" s="24" t="s">
        <v>241</v>
      </c>
      <c r="B70" s="32" t="s">
        <v>231</v>
      </c>
      <c r="C70" s="37">
        <v>258</v>
      </c>
      <c r="D70" s="37">
        <v>255</v>
      </c>
      <c r="E70" s="38">
        <v>268.8</v>
      </c>
      <c r="F70" s="25"/>
    </row>
    <row r="71" spans="1:6" ht="55.5" customHeight="1" x14ac:dyDescent="0.2">
      <c r="A71" s="24" t="s">
        <v>196</v>
      </c>
      <c r="B71" s="32" t="s">
        <v>197</v>
      </c>
      <c r="C71" s="37">
        <v>0</v>
      </c>
      <c r="D71" s="37">
        <v>2799.7</v>
      </c>
      <c r="E71" s="34">
        <v>0</v>
      </c>
      <c r="F71" s="25"/>
    </row>
    <row r="72" spans="1:6" ht="69.75" customHeight="1" x14ac:dyDescent="0.2">
      <c r="A72" s="24" t="s">
        <v>88</v>
      </c>
      <c r="B72" s="32" t="s">
        <v>87</v>
      </c>
      <c r="C72" s="37">
        <v>30187</v>
      </c>
      <c r="D72" s="37">
        <v>28962.3</v>
      </c>
      <c r="E72" s="34">
        <v>27075.9</v>
      </c>
      <c r="F72" s="26"/>
    </row>
    <row r="73" spans="1:6" ht="39" customHeight="1" x14ac:dyDescent="0.2">
      <c r="A73" s="24" t="s">
        <v>93</v>
      </c>
      <c r="B73" s="32" t="s">
        <v>92</v>
      </c>
      <c r="C73" s="37">
        <v>10000</v>
      </c>
      <c r="D73" s="37">
        <v>10000</v>
      </c>
      <c r="E73" s="34">
        <v>10000</v>
      </c>
      <c r="F73" s="26"/>
    </row>
    <row r="74" spans="1:6" ht="34.9" customHeight="1" x14ac:dyDescent="0.2">
      <c r="A74" s="24" t="s">
        <v>157</v>
      </c>
      <c r="B74" s="32" t="s">
        <v>91</v>
      </c>
      <c r="C74" s="37">
        <v>3925.5</v>
      </c>
      <c r="D74" s="37">
        <v>5135.7</v>
      </c>
      <c r="E74" s="34">
        <v>4816.2</v>
      </c>
      <c r="F74" s="26"/>
    </row>
    <row r="75" spans="1:6" ht="38.25" customHeight="1" x14ac:dyDescent="0.2">
      <c r="A75" s="24" t="s">
        <v>90</v>
      </c>
      <c r="B75" s="32" t="s">
        <v>89</v>
      </c>
      <c r="C75" s="37">
        <v>195.6</v>
      </c>
      <c r="D75" s="37">
        <v>199.7</v>
      </c>
      <c r="E75" s="34">
        <v>203.3</v>
      </c>
      <c r="F75" s="26"/>
    </row>
    <row r="76" spans="1:6" ht="35.65" hidden="1" customHeight="1" x14ac:dyDescent="0.2">
      <c r="A76" s="24" t="s">
        <v>81</v>
      </c>
      <c r="B76" s="32" t="s">
        <v>82</v>
      </c>
      <c r="C76" s="37"/>
      <c r="D76" s="37"/>
      <c r="E76" s="34"/>
      <c r="F76" s="26"/>
    </row>
    <row r="77" spans="1:6" ht="85.15" customHeight="1" x14ac:dyDescent="0.2">
      <c r="A77" s="24" t="s">
        <v>201</v>
      </c>
      <c r="B77" s="32" t="s">
        <v>200</v>
      </c>
      <c r="C77" s="57">
        <v>3805.6984400000001</v>
      </c>
      <c r="D77" s="57">
        <v>3415.7221800000002</v>
      </c>
      <c r="E77" s="34">
        <v>3415.7221800000002</v>
      </c>
      <c r="F77" s="26"/>
    </row>
    <row r="78" spans="1:6" ht="35.65" customHeight="1" x14ac:dyDescent="0.2">
      <c r="A78" s="24" t="s">
        <v>194</v>
      </c>
      <c r="B78" s="32" t="s">
        <v>195</v>
      </c>
      <c r="C78" s="37">
        <v>7141.3</v>
      </c>
      <c r="D78" s="37">
        <v>6897.6</v>
      </c>
      <c r="E78" s="34">
        <v>7023</v>
      </c>
      <c r="F78" s="26"/>
    </row>
    <row r="79" spans="1:6" ht="35.65" customHeight="1" x14ac:dyDescent="0.2">
      <c r="A79" s="24" t="s">
        <v>189</v>
      </c>
      <c r="B79" s="32" t="s">
        <v>207</v>
      </c>
      <c r="C79" s="37">
        <v>247684.8</v>
      </c>
      <c r="D79" s="37">
        <v>247350</v>
      </c>
      <c r="E79" s="34">
        <v>97020</v>
      </c>
      <c r="F79" s="77"/>
    </row>
    <row r="80" spans="1:6" ht="35.65" customHeight="1" x14ac:dyDescent="0.2">
      <c r="A80" s="24" t="s">
        <v>212</v>
      </c>
      <c r="B80" s="32" t="s">
        <v>213</v>
      </c>
      <c r="C80" s="37">
        <v>4102.7</v>
      </c>
      <c r="D80" s="37">
        <v>0</v>
      </c>
      <c r="E80" s="34">
        <v>0</v>
      </c>
      <c r="F80" s="26"/>
    </row>
    <row r="81" spans="1:6" ht="54.6" customHeight="1" x14ac:dyDescent="0.2">
      <c r="A81" s="24" t="s">
        <v>235</v>
      </c>
      <c r="B81" s="32" t="s">
        <v>236</v>
      </c>
      <c r="C81" s="37">
        <v>388588.2</v>
      </c>
      <c r="D81" s="37">
        <v>19527</v>
      </c>
      <c r="E81" s="34">
        <v>0</v>
      </c>
      <c r="F81" s="26"/>
    </row>
    <row r="82" spans="1:6" ht="15.75" x14ac:dyDescent="0.2">
      <c r="A82" s="23" t="s">
        <v>158</v>
      </c>
      <c r="B82" s="29" t="s">
        <v>119</v>
      </c>
      <c r="C82" s="39">
        <f>C83+C84+C85+C86+C87+C88+C89+C90+C91+C92+C93+C94+C95+C96+C97+C98+C99+C100+C101+C102+C103+C104+C105+C106</f>
        <v>368393.88750999997</v>
      </c>
      <c r="D82" s="39">
        <f>D83+D84+D85+D86+D87+D88+D89+D90+D91+D92+D93+D94+D95+D96+D97+D98+D99+D100+D101+D102+D103+D104+D106</f>
        <v>270542.5</v>
      </c>
      <c r="E82" s="39">
        <f>E83+E84+E85+E86+E87+E88+E89+E90+E91+E92+E93+E94+E95+E96+E97+E98+E99+E100+E101+E102+E103+E104+E106</f>
        <v>257511.16699999999</v>
      </c>
    </row>
    <row r="83" spans="1:6" ht="79.150000000000006" customHeight="1" x14ac:dyDescent="0.2">
      <c r="A83" s="24" t="s">
        <v>190</v>
      </c>
      <c r="B83" s="32" t="s">
        <v>214</v>
      </c>
      <c r="C83" s="37">
        <v>13967.7</v>
      </c>
      <c r="D83" s="37">
        <v>19953.8</v>
      </c>
      <c r="E83" s="34">
        <v>19953.8</v>
      </c>
    </row>
    <row r="84" spans="1:6" ht="67.5" customHeight="1" x14ac:dyDescent="0.2">
      <c r="A84" s="24" t="s">
        <v>96</v>
      </c>
      <c r="B84" s="32" t="s">
        <v>97</v>
      </c>
      <c r="C84" s="37">
        <v>700</v>
      </c>
      <c r="D84" s="37">
        <v>700</v>
      </c>
      <c r="E84" s="38">
        <v>700</v>
      </c>
    </row>
    <row r="85" spans="1:6" ht="65.45" customHeight="1" x14ac:dyDescent="0.2">
      <c r="A85" s="24" t="s">
        <v>98</v>
      </c>
      <c r="B85" s="32" t="s">
        <v>99</v>
      </c>
      <c r="C85" s="37">
        <v>632.29999999999995</v>
      </c>
      <c r="D85" s="37">
        <v>632.29999999999995</v>
      </c>
      <c r="E85" s="38">
        <v>632.29999999999995</v>
      </c>
    </row>
    <row r="86" spans="1:6" ht="51" customHeight="1" x14ac:dyDescent="0.2">
      <c r="A86" s="24" t="s">
        <v>242</v>
      </c>
      <c r="B86" s="32" t="s">
        <v>243</v>
      </c>
      <c r="C86" s="37">
        <v>10100</v>
      </c>
      <c r="D86" s="37">
        <v>0</v>
      </c>
      <c r="E86" s="38">
        <v>0</v>
      </c>
    </row>
    <row r="87" spans="1:6" ht="97.5" customHeight="1" x14ac:dyDescent="0.25">
      <c r="A87" s="24" t="s">
        <v>101</v>
      </c>
      <c r="B87" s="52" t="s">
        <v>100</v>
      </c>
      <c r="C87" s="37">
        <v>77711.100000000006</v>
      </c>
      <c r="D87" s="37">
        <v>77711.100000000006</v>
      </c>
      <c r="E87" s="38">
        <v>77711.100000000006</v>
      </c>
    </row>
    <row r="88" spans="1:6" ht="42.6" customHeight="1" x14ac:dyDescent="0.25">
      <c r="A88" s="58" t="s">
        <v>222</v>
      </c>
      <c r="B88" s="59" t="s">
        <v>223</v>
      </c>
      <c r="C88" s="37">
        <v>7026.5</v>
      </c>
      <c r="D88" s="37">
        <v>0</v>
      </c>
      <c r="E88" s="38">
        <v>0</v>
      </c>
    </row>
    <row r="89" spans="1:6" ht="54.75" customHeight="1" x14ac:dyDescent="0.2">
      <c r="A89" s="24" t="s">
        <v>103</v>
      </c>
      <c r="B89" s="60" t="s">
        <v>102</v>
      </c>
      <c r="C89" s="57">
        <v>7291.3590000000004</v>
      </c>
      <c r="D89" s="57">
        <v>9976.9</v>
      </c>
      <c r="E89" s="34">
        <v>2975.567</v>
      </c>
    </row>
    <row r="90" spans="1:6" ht="67.150000000000006" customHeight="1" x14ac:dyDescent="0.2">
      <c r="A90" s="24" t="s">
        <v>107</v>
      </c>
      <c r="B90" s="60" t="s">
        <v>106</v>
      </c>
      <c r="C90" s="57">
        <v>0</v>
      </c>
      <c r="D90" s="57">
        <v>0</v>
      </c>
      <c r="E90" s="34">
        <v>143</v>
      </c>
    </row>
    <row r="91" spans="1:6" ht="69" customHeight="1" x14ac:dyDescent="0.2">
      <c r="A91" s="24" t="s">
        <v>144</v>
      </c>
      <c r="B91" s="60" t="s">
        <v>191</v>
      </c>
      <c r="C91" s="57">
        <v>1500</v>
      </c>
      <c r="D91" s="57">
        <v>2800</v>
      </c>
      <c r="E91" s="34">
        <v>0</v>
      </c>
    </row>
    <row r="92" spans="1:6" ht="54" customHeight="1" x14ac:dyDescent="0.2">
      <c r="A92" s="24" t="s">
        <v>108</v>
      </c>
      <c r="B92" s="60" t="s">
        <v>109</v>
      </c>
      <c r="C92" s="57">
        <v>27962</v>
      </c>
      <c r="D92" s="57">
        <v>31952</v>
      </c>
      <c r="E92" s="34">
        <v>29742</v>
      </c>
    </row>
    <row r="93" spans="1:6" ht="49.15" customHeight="1" x14ac:dyDescent="0.2">
      <c r="A93" s="24" t="s">
        <v>110</v>
      </c>
      <c r="B93" s="60" t="s">
        <v>111</v>
      </c>
      <c r="C93" s="57">
        <v>2436.8000000000002</v>
      </c>
      <c r="D93" s="57">
        <v>2436.8000000000002</v>
      </c>
      <c r="E93" s="34">
        <v>2189.8000000000002</v>
      </c>
    </row>
    <row r="94" spans="1:6" ht="63" customHeight="1" x14ac:dyDescent="0.2">
      <c r="A94" s="24" t="s">
        <v>94</v>
      </c>
      <c r="B94" s="60" t="s">
        <v>95</v>
      </c>
      <c r="C94" s="57">
        <v>2055.9</v>
      </c>
      <c r="D94" s="57">
        <v>2055.9</v>
      </c>
      <c r="E94" s="34">
        <v>2055.9</v>
      </c>
    </row>
    <row r="95" spans="1:6" ht="63" customHeight="1" x14ac:dyDescent="0.2">
      <c r="A95" s="24" t="s">
        <v>224</v>
      </c>
      <c r="B95" s="60" t="s">
        <v>225</v>
      </c>
      <c r="C95" s="57">
        <v>26362.5</v>
      </c>
      <c r="D95" s="57">
        <v>0</v>
      </c>
      <c r="E95" s="34">
        <v>0</v>
      </c>
    </row>
    <row r="96" spans="1:6" ht="65.25" customHeight="1" x14ac:dyDescent="0.2">
      <c r="A96" s="24" t="s">
        <v>105</v>
      </c>
      <c r="B96" s="60" t="s">
        <v>104</v>
      </c>
      <c r="C96" s="57">
        <v>42450.129000000001</v>
      </c>
      <c r="D96" s="57">
        <v>34789.699999999997</v>
      </c>
      <c r="E96" s="34">
        <v>1886.7</v>
      </c>
    </row>
    <row r="97" spans="1:7" ht="46.15" customHeight="1" x14ac:dyDescent="0.2">
      <c r="A97" s="58" t="s">
        <v>226</v>
      </c>
      <c r="B97" s="61" t="s">
        <v>227</v>
      </c>
      <c r="C97" s="57">
        <v>2466.4</v>
      </c>
      <c r="D97" s="57">
        <v>0</v>
      </c>
      <c r="E97" s="34">
        <v>0</v>
      </c>
    </row>
    <row r="98" spans="1:7" ht="52.15" customHeight="1" x14ac:dyDescent="0.2">
      <c r="A98" s="24" t="s">
        <v>116</v>
      </c>
      <c r="B98" s="60" t="s">
        <v>117</v>
      </c>
      <c r="C98" s="57">
        <v>4970</v>
      </c>
      <c r="D98" s="57">
        <v>0</v>
      </c>
      <c r="E98" s="34">
        <v>0</v>
      </c>
    </row>
    <row r="99" spans="1:7" ht="71.25" customHeight="1" x14ac:dyDescent="0.2">
      <c r="A99" s="24" t="s">
        <v>112</v>
      </c>
      <c r="B99" s="60" t="s">
        <v>113</v>
      </c>
      <c r="C99" s="57">
        <v>75249</v>
      </c>
      <c r="D99" s="57">
        <v>75249</v>
      </c>
      <c r="E99" s="34">
        <v>75249</v>
      </c>
    </row>
    <row r="100" spans="1:7" ht="53.45" customHeight="1" x14ac:dyDescent="0.2">
      <c r="A100" s="24" t="s">
        <v>205</v>
      </c>
      <c r="B100" s="60" t="s">
        <v>206</v>
      </c>
      <c r="C100" s="57">
        <v>47392.6</v>
      </c>
      <c r="D100" s="57">
        <v>0</v>
      </c>
      <c r="E100" s="34">
        <v>0</v>
      </c>
    </row>
    <row r="101" spans="1:7" ht="80.45" customHeight="1" x14ac:dyDescent="0.2">
      <c r="A101" s="24" t="s">
        <v>115</v>
      </c>
      <c r="B101" s="60" t="s">
        <v>114</v>
      </c>
      <c r="C101" s="57">
        <v>0</v>
      </c>
      <c r="D101" s="57">
        <v>12000</v>
      </c>
      <c r="E101" s="34">
        <v>34000</v>
      </c>
    </row>
    <row r="102" spans="1:7" ht="80.45" customHeight="1" x14ac:dyDescent="0.2">
      <c r="A102" s="24" t="s">
        <v>118</v>
      </c>
      <c r="B102" s="60" t="s">
        <v>192</v>
      </c>
      <c r="C102" s="57">
        <v>285</v>
      </c>
      <c r="D102" s="57">
        <v>285</v>
      </c>
      <c r="E102" s="34">
        <v>272</v>
      </c>
    </row>
    <row r="103" spans="1:7" ht="66" customHeight="1" x14ac:dyDescent="0.2">
      <c r="A103" s="24" t="s">
        <v>155</v>
      </c>
      <c r="B103" s="60" t="s">
        <v>156</v>
      </c>
      <c r="C103" s="57">
        <v>661.7</v>
      </c>
      <c r="D103" s="57">
        <v>0</v>
      </c>
      <c r="E103" s="34">
        <v>0</v>
      </c>
    </row>
    <row r="104" spans="1:7" ht="48.6" customHeight="1" x14ac:dyDescent="0.2">
      <c r="A104" s="24" t="s">
        <v>228</v>
      </c>
      <c r="B104" s="60" t="s">
        <v>229</v>
      </c>
      <c r="C104" s="57">
        <v>0</v>
      </c>
      <c r="D104" s="57">
        <v>0</v>
      </c>
      <c r="E104" s="34">
        <v>10000</v>
      </c>
    </row>
    <row r="105" spans="1:7" ht="40.9" customHeight="1" x14ac:dyDescent="0.2">
      <c r="A105" s="24" t="s">
        <v>257</v>
      </c>
      <c r="B105" s="60" t="s">
        <v>258</v>
      </c>
      <c r="C105" s="57">
        <v>46.7</v>
      </c>
      <c r="D105" s="57">
        <v>0</v>
      </c>
      <c r="E105" s="34">
        <v>0</v>
      </c>
    </row>
    <row r="106" spans="1:7" ht="97.9" customHeight="1" x14ac:dyDescent="0.2">
      <c r="A106" s="24" t="s">
        <v>239</v>
      </c>
      <c r="B106" s="60" t="s">
        <v>240</v>
      </c>
      <c r="C106" s="57">
        <v>17126.199509999999</v>
      </c>
      <c r="D106" s="57">
        <v>0</v>
      </c>
      <c r="E106" s="34">
        <v>0</v>
      </c>
    </row>
    <row r="107" spans="1:7" ht="31.5" x14ac:dyDescent="0.2">
      <c r="A107" s="84" t="s">
        <v>15</v>
      </c>
      <c r="B107" s="43" t="s">
        <v>6</v>
      </c>
      <c r="C107" s="44">
        <f>C109+C119+C120+C121+C122+C123+C124</f>
        <v>802265.7</v>
      </c>
      <c r="D107" s="44">
        <f>D109+D119+D120+D121+D122+D123+D124</f>
        <v>800884.4</v>
      </c>
      <c r="E107" s="45">
        <f>E109+E119+E120+E121+E122+E123+E124</f>
        <v>813829.10000000009</v>
      </c>
      <c r="F107" s="15"/>
    </row>
    <row r="108" spans="1:7" ht="15.75" x14ac:dyDescent="0.2">
      <c r="A108" s="84"/>
      <c r="B108" s="43" t="s">
        <v>22</v>
      </c>
      <c r="C108" s="44"/>
      <c r="D108" s="44"/>
      <c r="E108" s="46"/>
    </row>
    <row r="109" spans="1:7" ht="36" customHeight="1" x14ac:dyDescent="0.2">
      <c r="A109" s="23" t="s">
        <v>122</v>
      </c>
      <c r="B109" s="43" t="s">
        <v>120</v>
      </c>
      <c r="C109" s="44">
        <f>C110+C111+C112+C113+C114+C115+C116+C117+C118</f>
        <v>727293.8</v>
      </c>
      <c r="D109" s="44">
        <f>D110+D111+D112+D113+D114+D115+D116+D117+D118</f>
        <v>727293.8</v>
      </c>
      <c r="E109" s="45">
        <f>E110+E111+E112+E113+E114+E115+E116+E117+E118</f>
        <v>727293.8</v>
      </c>
      <c r="G109" s="10"/>
    </row>
    <row r="110" spans="1:7" ht="81" customHeight="1" x14ac:dyDescent="0.2">
      <c r="A110" s="24" t="s">
        <v>121</v>
      </c>
      <c r="B110" s="60" t="s">
        <v>159</v>
      </c>
      <c r="C110" s="62">
        <v>2488</v>
      </c>
      <c r="D110" s="62">
        <v>2488</v>
      </c>
      <c r="E110" s="63">
        <v>2488</v>
      </c>
    </row>
    <row r="111" spans="1:7" ht="87" customHeight="1" x14ac:dyDescent="0.2">
      <c r="A111" s="24" t="s">
        <v>123</v>
      </c>
      <c r="B111" s="60" t="s">
        <v>160</v>
      </c>
      <c r="C111" s="62">
        <v>1018.9</v>
      </c>
      <c r="D111" s="62">
        <v>1018.9</v>
      </c>
      <c r="E111" s="71">
        <v>1018.9</v>
      </c>
    </row>
    <row r="112" spans="1:7" ht="85.5" customHeight="1" x14ac:dyDescent="0.2">
      <c r="A112" s="24" t="s">
        <v>124</v>
      </c>
      <c r="B112" s="60" t="s">
        <v>161</v>
      </c>
      <c r="C112" s="62">
        <v>5956.1</v>
      </c>
      <c r="D112" s="62">
        <v>5956.1</v>
      </c>
      <c r="E112" s="63">
        <v>5956.1</v>
      </c>
    </row>
    <row r="113" spans="1:8" ht="69.75" customHeight="1" x14ac:dyDescent="0.2">
      <c r="A113" s="24" t="s">
        <v>125</v>
      </c>
      <c r="B113" s="60" t="s">
        <v>162</v>
      </c>
      <c r="C113" s="62">
        <v>724.2</v>
      </c>
      <c r="D113" s="62">
        <v>724.2</v>
      </c>
      <c r="E113" s="63">
        <v>724.2</v>
      </c>
    </row>
    <row r="114" spans="1:8" ht="129" customHeight="1" x14ac:dyDescent="0.2">
      <c r="A114" s="24" t="s">
        <v>126</v>
      </c>
      <c r="B114" s="32" t="s">
        <v>163</v>
      </c>
      <c r="C114" s="64">
        <v>19564.7</v>
      </c>
      <c r="D114" s="64">
        <v>19564.7</v>
      </c>
      <c r="E114" s="63">
        <v>19564.7</v>
      </c>
    </row>
    <row r="115" spans="1:8" s="8" customFormat="1" ht="78.75" x14ac:dyDescent="0.2">
      <c r="A115" s="24" t="s">
        <v>127</v>
      </c>
      <c r="B115" s="32" t="s">
        <v>193</v>
      </c>
      <c r="C115" s="64">
        <v>738.8</v>
      </c>
      <c r="D115" s="64">
        <v>738.8</v>
      </c>
      <c r="E115" s="63">
        <v>738.8</v>
      </c>
      <c r="F115" s="11"/>
      <c r="G115" s="10"/>
    </row>
    <row r="116" spans="1:8" s="8" customFormat="1" ht="149.25" customHeight="1" x14ac:dyDescent="0.2">
      <c r="A116" s="24" t="s">
        <v>128</v>
      </c>
      <c r="B116" s="32" t="s">
        <v>164</v>
      </c>
      <c r="C116" s="64">
        <v>2705.1</v>
      </c>
      <c r="D116" s="64">
        <v>2705.1</v>
      </c>
      <c r="E116" s="63">
        <v>2705.1</v>
      </c>
      <c r="F116" s="11"/>
      <c r="G116" s="10"/>
    </row>
    <row r="117" spans="1:8" s="8" customFormat="1" ht="147.75" customHeight="1" x14ac:dyDescent="0.2">
      <c r="A117" s="24" t="s">
        <v>129</v>
      </c>
      <c r="B117" s="32" t="s">
        <v>165</v>
      </c>
      <c r="C117" s="64">
        <v>693097</v>
      </c>
      <c r="D117" s="64">
        <v>693097</v>
      </c>
      <c r="E117" s="63">
        <v>693097</v>
      </c>
      <c r="F117" s="11"/>
      <c r="G117" s="10"/>
    </row>
    <row r="118" spans="1:8" s="8" customFormat="1" ht="106.5" customHeight="1" x14ac:dyDescent="0.2">
      <c r="A118" s="24" t="s">
        <v>198</v>
      </c>
      <c r="B118" s="32" t="s">
        <v>199</v>
      </c>
      <c r="C118" s="64">
        <v>1001</v>
      </c>
      <c r="D118" s="64">
        <v>1001</v>
      </c>
      <c r="E118" s="63">
        <v>1001</v>
      </c>
      <c r="F118" s="11"/>
      <c r="G118" s="10"/>
    </row>
    <row r="119" spans="1:8" s="8" customFormat="1" ht="51.6" customHeight="1" x14ac:dyDescent="0.2">
      <c r="A119" s="24" t="s">
        <v>131</v>
      </c>
      <c r="B119" s="60" t="s">
        <v>130</v>
      </c>
      <c r="C119" s="62">
        <v>37393.199999999997</v>
      </c>
      <c r="D119" s="62">
        <v>38344.699999999997</v>
      </c>
      <c r="E119" s="63">
        <v>39223.4</v>
      </c>
      <c r="F119" s="11"/>
      <c r="G119" s="10"/>
    </row>
    <row r="120" spans="1:8" ht="65.45" customHeight="1" x14ac:dyDescent="0.2">
      <c r="A120" s="24" t="s">
        <v>132</v>
      </c>
      <c r="B120" s="60" t="s">
        <v>133</v>
      </c>
      <c r="C120" s="62">
        <v>20882.5</v>
      </c>
      <c r="D120" s="62">
        <v>20882.5</v>
      </c>
      <c r="E120" s="63">
        <v>20882.5</v>
      </c>
    </row>
    <row r="121" spans="1:8" ht="63" customHeight="1" x14ac:dyDescent="0.2">
      <c r="A121" s="24" t="s">
        <v>134</v>
      </c>
      <c r="B121" s="60" t="s">
        <v>135</v>
      </c>
      <c r="C121" s="62">
        <v>8156.2</v>
      </c>
      <c r="D121" s="62">
        <v>5437.4</v>
      </c>
      <c r="E121" s="63">
        <v>16312.4</v>
      </c>
    </row>
    <row r="122" spans="1:8" ht="48.6" customHeight="1" x14ac:dyDescent="0.2">
      <c r="A122" s="24" t="s">
        <v>139</v>
      </c>
      <c r="B122" s="60" t="s">
        <v>138</v>
      </c>
      <c r="C122" s="62">
        <v>4070.1</v>
      </c>
      <c r="D122" s="62">
        <v>4521.2</v>
      </c>
      <c r="E122" s="63">
        <v>5711.7</v>
      </c>
    </row>
    <row r="123" spans="1:8" ht="65.45" customHeight="1" x14ac:dyDescent="0.2">
      <c r="A123" s="24" t="s">
        <v>136</v>
      </c>
      <c r="B123" s="60" t="s">
        <v>137</v>
      </c>
      <c r="C123" s="62">
        <v>69.900000000000006</v>
      </c>
      <c r="D123" s="62">
        <v>4.8</v>
      </c>
      <c r="E123" s="63">
        <v>5.3</v>
      </c>
    </row>
    <row r="124" spans="1:8" ht="31.9" customHeight="1" x14ac:dyDescent="0.2">
      <c r="A124" s="24" t="s">
        <v>140</v>
      </c>
      <c r="B124" s="60" t="s">
        <v>141</v>
      </c>
      <c r="C124" s="62">
        <v>4400</v>
      </c>
      <c r="D124" s="62">
        <v>4400</v>
      </c>
      <c r="E124" s="63">
        <v>4400</v>
      </c>
    </row>
    <row r="125" spans="1:8" ht="15.75" x14ac:dyDescent="0.2">
      <c r="A125" s="84" t="s">
        <v>16</v>
      </c>
      <c r="B125" s="43" t="s">
        <v>47</v>
      </c>
      <c r="C125" s="44">
        <f>C127+C128+C129+C130</f>
        <v>51086.7</v>
      </c>
      <c r="D125" s="44">
        <f>D127+D128+D129+D130</f>
        <v>48087.199999999997</v>
      </c>
      <c r="E125" s="45">
        <f>E127+E128+E129+E130</f>
        <v>48138.8</v>
      </c>
      <c r="F125" s="14"/>
      <c r="H125" s="6"/>
    </row>
    <row r="126" spans="1:8" ht="15.75" x14ac:dyDescent="0.2">
      <c r="A126" s="84"/>
      <c r="B126" s="43" t="s">
        <v>22</v>
      </c>
      <c r="C126" s="44"/>
      <c r="D126" s="44"/>
      <c r="E126" s="63"/>
    </row>
    <row r="127" spans="1:8" ht="67.150000000000006" customHeight="1" x14ac:dyDescent="0.2">
      <c r="A127" s="24" t="s">
        <v>146</v>
      </c>
      <c r="B127" s="60" t="s">
        <v>145</v>
      </c>
      <c r="C127" s="62">
        <v>2543</v>
      </c>
      <c r="D127" s="62">
        <v>4162.7</v>
      </c>
      <c r="E127" s="63">
        <v>4214.3</v>
      </c>
    </row>
    <row r="128" spans="1:8" ht="114" customHeight="1" x14ac:dyDescent="0.2">
      <c r="A128" s="24" t="s">
        <v>147</v>
      </c>
      <c r="B128" s="60" t="s">
        <v>148</v>
      </c>
      <c r="C128" s="62">
        <v>38643.1</v>
      </c>
      <c r="D128" s="62">
        <v>38523.9</v>
      </c>
      <c r="E128" s="63">
        <v>38523.9</v>
      </c>
    </row>
    <row r="129" spans="1:6" ht="153.75" customHeight="1" x14ac:dyDescent="0.2">
      <c r="A129" s="24" t="s">
        <v>202</v>
      </c>
      <c r="B129" s="60" t="s">
        <v>203</v>
      </c>
      <c r="C129" s="62">
        <v>625</v>
      </c>
      <c r="D129" s="62">
        <v>625</v>
      </c>
      <c r="E129" s="71">
        <v>625</v>
      </c>
    </row>
    <row r="130" spans="1:6" ht="31.15" customHeight="1" x14ac:dyDescent="0.2">
      <c r="A130" s="23" t="s">
        <v>143</v>
      </c>
      <c r="B130" s="43" t="s">
        <v>142</v>
      </c>
      <c r="C130" s="44">
        <f>C131+C132+C133+C134</f>
        <v>9275.6</v>
      </c>
      <c r="D130" s="44">
        <f>D131+D132+D133</f>
        <v>4775.6000000000004</v>
      </c>
      <c r="E130" s="45">
        <f>E131+E132+E133</f>
        <v>4775.6000000000004</v>
      </c>
    </row>
    <row r="131" spans="1:6" ht="81" customHeight="1" x14ac:dyDescent="0.2">
      <c r="A131" s="24" t="s">
        <v>152</v>
      </c>
      <c r="B131" s="60" t="s">
        <v>153</v>
      </c>
      <c r="C131" s="62">
        <v>260.8</v>
      </c>
      <c r="D131" s="62">
        <v>260.8</v>
      </c>
      <c r="E131" s="71">
        <v>260.8</v>
      </c>
    </row>
    <row r="132" spans="1:6" ht="89.25" customHeight="1" x14ac:dyDescent="0.2">
      <c r="A132" s="24" t="s">
        <v>151</v>
      </c>
      <c r="B132" s="60" t="s">
        <v>154</v>
      </c>
      <c r="C132" s="62">
        <v>2707.3</v>
      </c>
      <c r="D132" s="62">
        <v>2707.3</v>
      </c>
      <c r="E132" s="63">
        <v>2707.3</v>
      </c>
    </row>
    <row r="133" spans="1:6" ht="97.15" customHeight="1" x14ac:dyDescent="0.2">
      <c r="A133" s="24" t="s">
        <v>149</v>
      </c>
      <c r="B133" s="60" t="s">
        <v>150</v>
      </c>
      <c r="C133" s="62">
        <v>1807.5</v>
      </c>
      <c r="D133" s="62">
        <v>1807.5</v>
      </c>
      <c r="E133" s="63">
        <v>1807.5</v>
      </c>
    </row>
    <row r="134" spans="1:6" ht="68.45" customHeight="1" x14ac:dyDescent="0.2">
      <c r="A134" s="24" t="s">
        <v>259</v>
      </c>
      <c r="B134" s="60" t="s">
        <v>260</v>
      </c>
      <c r="C134" s="62">
        <v>4500</v>
      </c>
      <c r="D134" s="62">
        <v>0</v>
      </c>
      <c r="E134" s="63">
        <v>0</v>
      </c>
    </row>
    <row r="135" spans="1:6" ht="25.9" customHeight="1" x14ac:dyDescent="0.2">
      <c r="A135" s="23" t="s">
        <v>183</v>
      </c>
      <c r="B135" s="29" t="s">
        <v>184</v>
      </c>
      <c r="C135" s="67">
        <f>C136</f>
        <v>92692.255239999999</v>
      </c>
      <c r="D135" s="44">
        <f>D136</f>
        <v>30238.933000000001</v>
      </c>
      <c r="E135" s="45">
        <f>E136</f>
        <v>11000</v>
      </c>
    </row>
    <row r="136" spans="1:6" ht="36" customHeight="1" x14ac:dyDescent="0.2">
      <c r="A136" s="51" t="s">
        <v>204</v>
      </c>
      <c r="B136" s="60" t="s">
        <v>185</v>
      </c>
      <c r="C136" s="57">
        <v>92692.255239999999</v>
      </c>
      <c r="D136" s="62">
        <v>30238.933000000001</v>
      </c>
      <c r="E136" s="74">
        <v>11000</v>
      </c>
    </row>
    <row r="137" spans="1:6" ht="77.45" customHeight="1" x14ac:dyDescent="0.2">
      <c r="A137" s="78" t="s">
        <v>244</v>
      </c>
      <c r="B137" s="80" t="s">
        <v>246</v>
      </c>
      <c r="C137" s="79">
        <f>C138</f>
        <v>381.35392999999999</v>
      </c>
      <c r="D137" s="67">
        <f>D138</f>
        <v>0</v>
      </c>
      <c r="E137" s="81">
        <f>E138</f>
        <v>0</v>
      </c>
    </row>
    <row r="138" spans="1:6" ht="36" customHeight="1" x14ac:dyDescent="0.2">
      <c r="A138" s="51" t="s">
        <v>245</v>
      </c>
      <c r="B138" s="60" t="s">
        <v>247</v>
      </c>
      <c r="C138" s="72">
        <v>381.35392999999999</v>
      </c>
      <c r="D138" s="62">
        <v>0</v>
      </c>
      <c r="E138" s="74">
        <v>0</v>
      </c>
    </row>
    <row r="139" spans="1:6" ht="45" customHeight="1" x14ac:dyDescent="0.25">
      <c r="A139" s="75" t="s">
        <v>237</v>
      </c>
      <c r="B139" s="76" t="s">
        <v>238</v>
      </c>
      <c r="C139" s="72">
        <v>-455.52068000000003</v>
      </c>
      <c r="D139" s="73">
        <v>0</v>
      </c>
      <c r="E139" s="63">
        <v>0</v>
      </c>
    </row>
    <row r="140" spans="1:6" ht="16.5" thickBot="1" x14ac:dyDescent="0.25">
      <c r="A140" s="47"/>
      <c r="B140" s="48" t="s">
        <v>23</v>
      </c>
      <c r="C140" s="49">
        <f>C10+C55</f>
        <v>4113636.5914400001</v>
      </c>
      <c r="D140" s="49">
        <f>D10+D55</f>
        <v>3413679.95518</v>
      </c>
      <c r="E140" s="50">
        <f>E10+E55</f>
        <v>3346918.3891799999</v>
      </c>
      <c r="F140" s="17"/>
    </row>
    <row r="141" spans="1:6" x14ac:dyDescent="0.2">
      <c r="A141" s="4"/>
      <c r="B141" s="2"/>
      <c r="C141" s="21"/>
      <c r="D141" s="21"/>
      <c r="E141" s="22"/>
    </row>
    <row r="142" spans="1:6" x14ac:dyDescent="0.2">
      <c r="A142" s="4"/>
      <c r="B142" s="2"/>
      <c r="C142" s="21"/>
      <c r="D142" s="21"/>
      <c r="E142" s="22"/>
    </row>
    <row r="143" spans="1:6" ht="36" customHeight="1" x14ac:dyDescent="0.2">
      <c r="B143" s="2"/>
      <c r="C143" s="21"/>
      <c r="D143" s="21"/>
      <c r="E143" s="22"/>
    </row>
    <row r="144" spans="1:6" x14ac:dyDescent="0.2">
      <c r="B144" s="2"/>
      <c r="C144" s="21"/>
      <c r="D144" s="21"/>
      <c r="E144" s="22"/>
    </row>
    <row r="145" spans="2:5" x14ac:dyDescent="0.2">
      <c r="B145" s="2"/>
      <c r="C145" s="21"/>
      <c r="D145" s="21"/>
      <c r="E145" s="22"/>
    </row>
    <row r="146" spans="2:5" x14ac:dyDescent="0.2">
      <c r="B146" s="2"/>
      <c r="C146" s="21"/>
      <c r="D146" s="21"/>
      <c r="E146" s="22"/>
    </row>
    <row r="147" spans="2:5" x14ac:dyDescent="0.2">
      <c r="B147" s="2"/>
      <c r="C147" s="21"/>
      <c r="D147" s="21"/>
      <c r="E147" s="22"/>
    </row>
    <row r="148" spans="2:5" x14ac:dyDescent="0.2">
      <c r="B148" s="2"/>
      <c r="C148" s="21"/>
      <c r="D148" s="21"/>
      <c r="E148" s="22"/>
    </row>
    <row r="149" spans="2:5" x14ac:dyDescent="0.2">
      <c r="B149" s="2"/>
      <c r="C149" s="21"/>
      <c r="D149" s="21"/>
      <c r="E149" s="22"/>
    </row>
    <row r="150" spans="2:5" x14ac:dyDescent="0.2">
      <c r="B150" s="2"/>
      <c r="C150" s="21"/>
      <c r="D150" s="21"/>
      <c r="E150" s="22"/>
    </row>
    <row r="151" spans="2:5" x14ac:dyDescent="0.2">
      <c r="B151" s="2"/>
      <c r="C151" s="21"/>
      <c r="D151" s="21"/>
      <c r="E151" s="22"/>
    </row>
    <row r="152" spans="2:5" x14ac:dyDescent="0.2">
      <c r="B152" s="2"/>
      <c r="C152" s="21"/>
      <c r="D152" s="21"/>
      <c r="E152" s="22"/>
    </row>
    <row r="153" spans="2:5" x14ac:dyDescent="0.2">
      <c r="B153" s="2"/>
      <c r="C153" s="21"/>
      <c r="D153" s="21"/>
      <c r="E153" s="22"/>
    </row>
    <row r="154" spans="2:5" x14ac:dyDescent="0.2">
      <c r="B154" s="2"/>
      <c r="C154" s="21"/>
      <c r="D154" s="21"/>
      <c r="E154" s="22"/>
    </row>
    <row r="155" spans="2:5" x14ac:dyDescent="0.2">
      <c r="B155" s="2"/>
      <c r="C155" s="21"/>
      <c r="D155" s="21"/>
      <c r="E155" s="22"/>
    </row>
    <row r="156" spans="2:5" x14ac:dyDescent="0.2">
      <c r="B156" s="2"/>
      <c r="C156" s="21"/>
      <c r="D156" s="21"/>
      <c r="E156" s="22"/>
    </row>
    <row r="157" spans="2:5" x14ac:dyDescent="0.2">
      <c r="B157" s="2"/>
      <c r="C157" s="21"/>
      <c r="D157" s="21"/>
      <c r="E157" s="22"/>
    </row>
    <row r="158" spans="2:5" x14ac:dyDescent="0.2">
      <c r="B158" s="2"/>
      <c r="C158" s="21"/>
      <c r="D158" s="21"/>
      <c r="E158" s="22"/>
    </row>
    <row r="159" spans="2:5" x14ac:dyDescent="0.2">
      <c r="B159" s="2"/>
      <c r="C159" s="21"/>
      <c r="D159" s="21"/>
      <c r="E159" s="22"/>
    </row>
    <row r="160" spans="2:5" x14ac:dyDescent="0.2">
      <c r="B160" s="2"/>
      <c r="C160" s="21"/>
      <c r="D160" s="21"/>
      <c r="E160" s="22"/>
    </row>
    <row r="161" spans="2:5" x14ac:dyDescent="0.2">
      <c r="B161" s="2"/>
      <c r="C161" s="21"/>
      <c r="D161" s="21"/>
      <c r="E161" s="22"/>
    </row>
    <row r="162" spans="2:5" x14ac:dyDescent="0.2">
      <c r="B162" s="2"/>
      <c r="C162" s="21"/>
      <c r="D162" s="21"/>
      <c r="E162" s="22"/>
    </row>
    <row r="163" spans="2:5" x14ac:dyDescent="0.2">
      <c r="B163" s="2"/>
      <c r="C163" s="21"/>
      <c r="D163" s="21"/>
      <c r="E163" s="22"/>
    </row>
    <row r="164" spans="2:5" x14ac:dyDescent="0.2">
      <c r="B164" s="2"/>
      <c r="C164" s="21"/>
      <c r="D164" s="21"/>
      <c r="E164" s="22"/>
    </row>
    <row r="165" spans="2:5" x14ac:dyDescent="0.2">
      <c r="B165" s="2"/>
      <c r="C165" s="21"/>
      <c r="D165" s="21"/>
      <c r="E165" s="22"/>
    </row>
    <row r="166" spans="2:5" x14ac:dyDescent="0.2">
      <c r="B166" s="2"/>
      <c r="C166" s="21"/>
      <c r="D166" s="21"/>
      <c r="E166" s="22"/>
    </row>
    <row r="167" spans="2:5" x14ac:dyDescent="0.2">
      <c r="B167" s="2"/>
      <c r="C167" s="21"/>
      <c r="D167" s="21"/>
      <c r="E167" s="22"/>
    </row>
    <row r="168" spans="2:5" x14ac:dyDescent="0.2">
      <c r="B168" s="2"/>
      <c r="C168" s="21"/>
      <c r="D168" s="21"/>
      <c r="E168" s="22"/>
    </row>
    <row r="169" spans="2:5" x14ac:dyDescent="0.2">
      <c r="B169" s="2"/>
      <c r="C169" s="21"/>
      <c r="D169" s="21"/>
      <c r="E169" s="22"/>
    </row>
    <row r="170" spans="2:5" x14ac:dyDescent="0.2">
      <c r="B170" s="2"/>
      <c r="C170" s="21"/>
      <c r="D170" s="21"/>
      <c r="E170" s="22"/>
    </row>
    <row r="171" spans="2:5" x14ac:dyDescent="0.2">
      <c r="B171" s="2"/>
      <c r="C171" s="21"/>
      <c r="D171" s="21"/>
      <c r="E171" s="22"/>
    </row>
    <row r="172" spans="2:5" x14ac:dyDescent="0.2">
      <c r="B172" s="2"/>
      <c r="C172" s="21"/>
      <c r="D172" s="21"/>
      <c r="E172" s="22"/>
    </row>
    <row r="173" spans="2:5" x14ac:dyDescent="0.2">
      <c r="B173" s="2"/>
      <c r="C173" s="21"/>
      <c r="D173" s="21"/>
      <c r="E173" s="22"/>
    </row>
    <row r="174" spans="2:5" x14ac:dyDescent="0.2">
      <c r="B174" s="2"/>
      <c r="C174" s="21"/>
      <c r="D174" s="21"/>
      <c r="E174" s="22"/>
    </row>
    <row r="175" spans="2:5" x14ac:dyDescent="0.2">
      <c r="B175" s="2"/>
      <c r="C175" s="21"/>
      <c r="D175" s="21"/>
      <c r="E175" s="22"/>
    </row>
    <row r="176" spans="2:5" x14ac:dyDescent="0.2">
      <c r="B176" s="2"/>
      <c r="C176" s="21"/>
      <c r="D176" s="21"/>
      <c r="E176" s="22"/>
    </row>
    <row r="177" spans="2:5" x14ac:dyDescent="0.2">
      <c r="B177" s="2"/>
      <c r="C177" s="21"/>
      <c r="D177" s="21"/>
      <c r="E177" s="22"/>
    </row>
    <row r="178" spans="2:5" x14ac:dyDescent="0.2">
      <c r="B178" s="2"/>
      <c r="C178" s="21"/>
      <c r="D178" s="21"/>
      <c r="E178" s="22"/>
    </row>
    <row r="179" spans="2:5" x14ac:dyDescent="0.2">
      <c r="B179" s="2"/>
      <c r="C179" s="21"/>
      <c r="D179" s="21"/>
      <c r="E179" s="22"/>
    </row>
    <row r="180" spans="2:5" x14ac:dyDescent="0.2">
      <c r="B180" s="2"/>
      <c r="C180" s="21"/>
      <c r="D180" s="21"/>
      <c r="E180" s="22"/>
    </row>
    <row r="181" spans="2:5" x14ac:dyDescent="0.2">
      <c r="B181" s="2"/>
      <c r="C181" s="21"/>
      <c r="D181" s="21"/>
      <c r="E181" s="22"/>
    </row>
    <row r="182" spans="2:5" x14ac:dyDescent="0.2">
      <c r="B182" s="2"/>
      <c r="C182" s="21"/>
      <c r="D182" s="21"/>
      <c r="E182" s="22"/>
    </row>
    <row r="183" spans="2:5" x14ac:dyDescent="0.2">
      <c r="B183" s="2"/>
      <c r="C183" s="21"/>
      <c r="D183" s="21"/>
      <c r="E183" s="22"/>
    </row>
    <row r="184" spans="2:5" x14ac:dyDescent="0.2">
      <c r="B184" s="2"/>
      <c r="C184" s="21"/>
      <c r="D184" s="21"/>
      <c r="E184" s="22"/>
    </row>
    <row r="185" spans="2:5" x14ac:dyDescent="0.2">
      <c r="B185" s="2"/>
      <c r="C185" s="21"/>
      <c r="D185" s="21"/>
      <c r="E185" s="22"/>
    </row>
    <row r="186" spans="2:5" x14ac:dyDescent="0.2">
      <c r="B186" s="2"/>
      <c r="C186" s="21"/>
      <c r="D186" s="21"/>
      <c r="E186" s="22"/>
    </row>
    <row r="187" spans="2:5" x14ac:dyDescent="0.2">
      <c r="B187" s="2"/>
      <c r="C187" s="21"/>
      <c r="D187" s="21"/>
      <c r="E187" s="22"/>
    </row>
    <row r="188" spans="2:5" x14ac:dyDescent="0.2">
      <c r="B188" s="2"/>
      <c r="C188" s="21"/>
      <c r="D188" s="21"/>
      <c r="E188" s="22"/>
    </row>
    <row r="189" spans="2:5" x14ac:dyDescent="0.2">
      <c r="B189" s="2"/>
      <c r="C189" s="21"/>
      <c r="D189" s="21"/>
      <c r="E189" s="22"/>
    </row>
    <row r="190" spans="2:5" x14ac:dyDescent="0.2">
      <c r="B190" s="2"/>
      <c r="C190" s="21"/>
      <c r="D190" s="21"/>
      <c r="E190" s="22"/>
    </row>
    <row r="191" spans="2:5" x14ac:dyDescent="0.2">
      <c r="B191" s="2"/>
      <c r="C191" s="21"/>
      <c r="D191" s="21"/>
      <c r="E191" s="22"/>
    </row>
    <row r="192" spans="2:5" x14ac:dyDescent="0.2">
      <c r="B192" s="2"/>
      <c r="C192" s="21"/>
      <c r="D192" s="21"/>
      <c r="E192" s="22"/>
    </row>
    <row r="193" spans="2:5" x14ac:dyDescent="0.2">
      <c r="B193" s="2"/>
      <c r="C193" s="21"/>
      <c r="D193" s="21"/>
      <c r="E193" s="22"/>
    </row>
    <row r="194" spans="2:5" x14ac:dyDescent="0.2">
      <c r="B194" s="2"/>
      <c r="C194" s="21"/>
      <c r="D194" s="21"/>
      <c r="E194" s="22"/>
    </row>
    <row r="195" spans="2:5" x14ac:dyDescent="0.2">
      <c r="B195" s="2"/>
      <c r="C195" s="21"/>
      <c r="D195" s="21"/>
      <c r="E195" s="22"/>
    </row>
    <row r="196" spans="2:5" x14ac:dyDescent="0.2">
      <c r="B196" s="2"/>
      <c r="C196" s="21"/>
      <c r="D196" s="21"/>
      <c r="E196" s="22"/>
    </row>
    <row r="197" spans="2:5" x14ac:dyDescent="0.2">
      <c r="B197" s="2"/>
      <c r="C197" s="21"/>
      <c r="D197" s="21"/>
      <c r="E197" s="22"/>
    </row>
    <row r="198" spans="2:5" x14ac:dyDescent="0.2">
      <c r="B198" s="2"/>
      <c r="C198" s="21"/>
      <c r="D198" s="21"/>
      <c r="E198" s="22"/>
    </row>
    <row r="199" spans="2:5" x14ac:dyDescent="0.2">
      <c r="B199" s="2"/>
      <c r="C199" s="21"/>
      <c r="D199" s="21"/>
      <c r="E199" s="22"/>
    </row>
    <row r="200" spans="2:5" x14ac:dyDescent="0.2">
      <c r="B200" s="2"/>
      <c r="C200" s="21"/>
      <c r="D200" s="21"/>
      <c r="E200" s="22"/>
    </row>
    <row r="201" spans="2:5" x14ac:dyDescent="0.2">
      <c r="B201" s="2"/>
      <c r="C201" s="21"/>
      <c r="D201" s="21"/>
      <c r="E201" s="22"/>
    </row>
    <row r="202" spans="2:5" x14ac:dyDescent="0.2">
      <c r="B202" s="2"/>
      <c r="C202" s="21"/>
      <c r="D202" s="21"/>
      <c r="E202" s="22"/>
    </row>
    <row r="203" spans="2:5" x14ac:dyDescent="0.2">
      <c r="B203" s="2"/>
      <c r="C203" s="21"/>
      <c r="D203" s="21"/>
      <c r="E203" s="22"/>
    </row>
    <row r="204" spans="2:5" x14ac:dyDescent="0.2">
      <c r="B204" s="2"/>
      <c r="C204" s="21"/>
      <c r="D204" s="21"/>
      <c r="E204" s="22"/>
    </row>
    <row r="205" spans="2:5" x14ac:dyDescent="0.2">
      <c r="B205" s="2"/>
      <c r="C205" s="21"/>
      <c r="D205" s="21"/>
      <c r="E205" s="22"/>
    </row>
    <row r="206" spans="2:5" x14ac:dyDescent="0.2">
      <c r="B206" s="2"/>
      <c r="C206" s="21"/>
      <c r="D206" s="21"/>
      <c r="E206" s="22"/>
    </row>
    <row r="207" spans="2:5" x14ac:dyDescent="0.2">
      <c r="B207" s="2"/>
      <c r="C207" s="21"/>
      <c r="D207" s="21"/>
      <c r="E207" s="22"/>
    </row>
    <row r="208" spans="2:5" x14ac:dyDescent="0.2">
      <c r="B208" s="2"/>
      <c r="C208" s="21"/>
      <c r="D208" s="21"/>
      <c r="E208" s="22"/>
    </row>
    <row r="209" spans="2:4" x14ac:dyDescent="0.2">
      <c r="B209" s="2"/>
      <c r="C209" s="2"/>
      <c r="D209" s="2"/>
    </row>
    <row r="210" spans="2:4" x14ac:dyDescent="0.2">
      <c r="B210" s="2"/>
      <c r="C210" s="2"/>
      <c r="D210" s="2"/>
    </row>
    <row r="211" spans="2:4" x14ac:dyDescent="0.2">
      <c r="B211" s="2"/>
      <c r="C211" s="2"/>
      <c r="D211" s="2"/>
    </row>
    <row r="212" spans="2:4" x14ac:dyDescent="0.2">
      <c r="B212" s="2"/>
      <c r="C212" s="2"/>
      <c r="D212" s="2"/>
    </row>
    <row r="213" spans="2:4" x14ac:dyDescent="0.2">
      <c r="B213" s="2"/>
      <c r="C213" s="2"/>
      <c r="D213" s="2"/>
    </row>
    <row r="214" spans="2:4" x14ac:dyDescent="0.2">
      <c r="B214" s="2"/>
      <c r="C214" s="2"/>
      <c r="D214" s="2"/>
    </row>
    <row r="215" spans="2:4" x14ac:dyDescent="0.2">
      <c r="B215" s="2"/>
      <c r="C215" s="2"/>
      <c r="D215" s="2"/>
    </row>
    <row r="216" spans="2:4" x14ac:dyDescent="0.2">
      <c r="B216" s="2"/>
      <c r="C216" s="2"/>
      <c r="D216" s="2"/>
    </row>
    <row r="217" spans="2:4" x14ac:dyDescent="0.2">
      <c r="B217" s="2"/>
      <c r="C217" s="2"/>
      <c r="D217" s="2"/>
    </row>
    <row r="218" spans="2:4" x14ac:dyDescent="0.2">
      <c r="B218" s="2"/>
      <c r="C218" s="2"/>
      <c r="D218" s="2"/>
    </row>
    <row r="219" spans="2:4" x14ac:dyDescent="0.2">
      <c r="B219" s="2"/>
      <c r="C219" s="2"/>
      <c r="D219" s="2"/>
    </row>
    <row r="220" spans="2:4" x14ac:dyDescent="0.2">
      <c r="B220" s="2"/>
      <c r="C220" s="2"/>
      <c r="D220" s="2"/>
    </row>
    <row r="221" spans="2:4" x14ac:dyDescent="0.2">
      <c r="B221" s="2"/>
      <c r="C221" s="2"/>
      <c r="D221" s="2"/>
    </row>
    <row r="222" spans="2:4" x14ac:dyDescent="0.2">
      <c r="B222" s="2"/>
      <c r="C222" s="2"/>
      <c r="D222" s="2"/>
    </row>
    <row r="223" spans="2:4" x14ac:dyDescent="0.2">
      <c r="B223" s="2"/>
      <c r="C223" s="2"/>
      <c r="D223" s="2"/>
    </row>
    <row r="224" spans="2:4" x14ac:dyDescent="0.2">
      <c r="B224" s="2"/>
      <c r="C224" s="2"/>
      <c r="D224" s="2"/>
    </row>
    <row r="225" spans="2:4" x14ac:dyDescent="0.2">
      <c r="B225" s="2"/>
      <c r="C225" s="2"/>
      <c r="D225" s="2"/>
    </row>
    <row r="226" spans="2:4" x14ac:dyDescent="0.2">
      <c r="B226" s="2"/>
      <c r="C226" s="2"/>
      <c r="D226" s="2"/>
    </row>
    <row r="227" spans="2:4" x14ac:dyDescent="0.2">
      <c r="B227" s="2"/>
      <c r="C227" s="2"/>
      <c r="D227" s="2"/>
    </row>
    <row r="228" spans="2:4" x14ac:dyDescent="0.2">
      <c r="B228" s="2"/>
      <c r="C228" s="2"/>
      <c r="D228" s="2"/>
    </row>
    <row r="229" spans="2:4" x14ac:dyDescent="0.2">
      <c r="B229" s="2"/>
      <c r="C229" s="2"/>
      <c r="D229" s="2"/>
    </row>
    <row r="230" spans="2:4" x14ac:dyDescent="0.2">
      <c r="B230" s="2"/>
      <c r="C230" s="2"/>
      <c r="D230" s="2"/>
    </row>
    <row r="231" spans="2:4" x14ac:dyDescent="0.2">
      <c r="B231" s="2"/>
      <c r="C231" s="2"/>
      <c r="D231" s="2"/>
    </row>
    <row r="232" spans="2:4" x14ac:dyDescent="0.2">
      <c r="B232" s="2"/>
      <c r="C232" s="2"/>
      <c r="D232" s="2"/>
    </row>
    <row r="233" spans="2:4" x14ac:dyDescent="0.2">
      <c r="B233" s="2"/>
      <c r="C233" s="2"/>
      <c r="D233" s="2"/>
    </row>
    <row r="234" spans="2:4" x14ac:dyDescent="0.2">
      <c r="B234" s="2"/>
      <c r="C234" s="2"/>
      <c r="D234" s="2"/>
    </row>
    <row r="235" spans="2:4" x14ac:dyDescent="0.2">
      <c r="B235" s="2"/>
      <c r="C235" s="2"/>
      <c r="D235" s="2"/>
    </row>
    <row r="236" spans="2:4" x14ac:dyDescent="0.2">
      <c r="B236" s="2"/>
      <c r="C236" s="2"/>
      <c r="D236" s="2"/>
    </row>
  </sheetData>
  <mergeCells count="10">
    <mergeCell ref="A5:E5"/>
    <mergeCell ref="A107:A108"/>
    <mergeCell ref="A1:E1"/>
    <mergeCell ref="A125:A126"/>
    <mergeCell ref="A2:E2"/>
    <mergeCell ref="A3:E3"/>
    <mergeCell ref="A4:E4"/>
    <mergeCell ref="A57:A58"/>
    <mergeCell ref="A7:E7"/>
    <mergeCell ref="A64:A65"/>
  </mergeCells>
  <phoneticPr fontId="0" type="noConversion"/>
  <pageMargins left="0.59055118110236227" right="0.23622047244094491" top="0.55118110236220474" bottom="0.47244094488188981" header="0" footer="0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2026</vt:lpstr>
      <vt:lpstr>'2026'!Заголовки_для_печати</vt:lpstr>
      <vt:lpstr>'2026'!Область_печати</vt:lpstr>
    </vt:vector>
  </TitlesOfParts>
  <Company>Финансовое управление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Semenova_E</dc:creator>
  <cp:lastModifiedBy>Николай Иванов</cp:lastModifiedBy>
  <cp:lastPrinted>2026-03-20T11:45:49Z</cp:lastPrinted>
  <dcterms:created xsi:type="dcterms:W3CDTF">2007-10-22T11:37:06Z</dcterms:created>
  <dcterms:modified xsi:type="dcterms:W3CDTF">2026-06-16T13:01:25Z</dcterms:modified>
</cp:coreProperties>
</file>