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Материалы для сайта\.Совет Народных Депутатов\Решения на сайт\Решения на сайт от 24.06.2026\Реш. № 43-10 Исп. бюджета\"/>
    </mc:Choice>
  </mc:AlternateContent>
  <bookViews>
    <workbookView xWindow="120" yWindow="105" windowWidth="11295" windowHeight="8025"/>
  </bookViews>
  <sheets>
    <sheet name="Лист1" sheetId="1" r:id="rId1"/>
  </sheets>
  <definedNames>
    <definedName name="_xlnm.Print_Titles" localSheetId="0">Лист1!$9:$9</definedName>
  </definedNames>
  <calcPr calcId="162913" fullCalcOnLoad="1"/>
</workbook>
</file>

<file path=xl/calcChain.xml><?xml version="1.0" encoding="utf-8"?>
<calcChain xmlns="http://schemas.openxmlformats.org/spreadsheetml/2006/main">
  <c r="D13" i="1" l="1"/>
  <c r="D10" i="1"/>
  <c r="D89" i="1"/>
  <c r="D168" i="1"/>
  <c r="D56" i="1"/>
  <c r="D43" i="1"/>
  <c r="D45" i="1"/>
  <c r="D15" i="1"/>
  <c r="D14" i="1"/>
  <c r="D78" i="1"/>
  <c r="D63" i="1"/>
  <c r="D21" i="1"/>
  <c r="D20" i="1"/>
  <c r="D84" i="1"/>
  <c r="D68" i="1"/>
  <c r="D60" i="1"/>
  <c r="D58" i="1"/>
  <c r="D34" i="1"/>
  <c r="D47" i="1"/>
  <c r="D50" i="1"/>
  <c r="D53" i="1"/>
  <c r="D66" i="1"/>
  <c r="D65" i="1"/>
  <c r="D73" i="1"/>
  <c r="D86" i="1"/>
  <c r="D82" i="1"/>
  <c r="D71" i="1"/>
  <c r="D189" i="1"/>
  <c r="D144" i="1"/>
  <c r="D55" i="1"/>
  <c r="D42" i="1"/>
  <c r="D41" i="1"/>
  <c r="D19" i="1"/>
  <c r="D12" i="1"/>
</calcChain>
</file>

<file path=xl/sharedStrings.xml><?xml version="1.0" encoding="utf-8"?>
<sst xmlns="http://schemas.openxmlformats.org/spreadsheetml/2006/main" count="385" uniqueCount="347">
  <si>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</si>
  <si>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1 16 02020 02 0000 140</t>
  </si>
  <si>
    <t>1 16 01053 01 0000 140</t>
  </si>
  <si>
    <t>1 16 01063 01 0000 140</t>
  </si>
  <si>
    <t>1 16 01193 01 0000 140</t>
  </si>
  <si>
    <t>1 16 01203 01 0000 140</t>
  </si>
  <si>
    <t>188</t>
  </si>
  <si>
    <t>НАЛОГИ НА ПРИБЫЛЬ, ДОХОДЫ</t>
  </si>
  <si>
    <t>Налог на доходы физических лиц</t>
  </si>
  <si>
    <t>Наименование показателя</t>
  </si>
  <si>
    <t>Код бюджетной классификации</t>
  </si>
  <si>
    <t>Приложение 1</t>
  </si>
  <si>
    <t>3</t>
  </si>
  <si>
    <t>Кассовое исполнение</t>
  </si>
  <si>
    <t>Единый сельскохозяйственный налог</t>
  </si>
  <si>
    <t>НАЛОГИ НА СОВОКУПНЫЙ ДОХОД</t>
  </si>
  <si>
    <t xml:space="preserve"> в том числе:</t>
  </si>
  <si>
    <t>ГОСУДАРСТВЕННАЯ ПОШЛИНА</t>
  </si>
  <si>
    <t>1</t>
  </si>
  <si>
    <t>2</t>
  </si>
  <si>
    <t>Плата за негативное воздействие на окружающую среду</t>
  </si>
  <si>
    <t>048</t>
  </si>
  <si>
    <t>1 00 00000 00 0000 000</t>
  </si>
  <si>
    <t>НАЛОГОВЫЕ И НЕНАЛОГОВЫЕ ДОХОДЫ</t>
  </si>
  <si>
    <t>БЕЗВОЗМЕЗДНЫЕ ПОСТУПЛЕНИЯ</t>
  </si>
  <si>
    <t>2 00 00000 00 0000 000</t>
  </si>
  <si>
    <t>админис-тратора поступле-ний</t>
  </si>
  <si>
    <t>2 02 04014 05 0000 151</t>
  </si>
  <si>
    <t>к решению Совета народных депутатов</t>
  </si>
  <si>
    <t>(тыс.рублей)</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</si>
  <si>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</si>
  <si>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</si>
  <si>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 xml:space="preserve"> 1 05 00000 00 0000 000</t>
  </si>
  <si>
    <t xml:space="preserve"> 1 05 02000 02 0000 110</t>
  </si>
  <si>
    <t xml:space="preserve"> 1 05 02010 02 0000 110</t>
  </si>
  <si>
    <t xml:space="preserve"> 1 05 02020 02 0000 110</t>
  </si>
  <si>
    <t xml:space="preserve"> 1 05 03000 01 0000 110</t>
  </si>
  <si>
    <t xml:space="preserve"> 1 05 03010 01 0000 110</t>
  </si>
  <si>
    <t>ШТРАФЫ, САНКЦИИ, ВОЗМЕЩЕНИЕ УЩЕРБА</t>
  </si>
  <si>
    <t>1 16 00000 00 0000 000</t>
  </si>
  <si>
    <t xml:space="preserve"> 1 12 01000 01 0000 120</t>
  </si>
  <si>
    <t>1 12 01010 01 0000 120</t>
  </si>
  <si>
    <t>1 12 01030 01 0000 120</t>
  </si>
  <si>
    <t>Государственная пошлина по делам, рассматриваемым в судах общей юрисдикции, мировыми судьями</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</si>
  <si>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</si>
  <si>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1 01 00000 00 0000 000</t>
  </si>
  <si>
    <t xml:space="preserve"> 1 01 02000 01 0000 110</t>
  </si>
  <si>
    <t xml:space="preserve"> 1 01 02010 01 0000 110</t>
  </si>
  <si>
    <t xml:space="preserve"> 1 01 02020 01 0000 110</t>
  </si>
  <si>
    <t xml:space="preserve"> 1 01 02030 01 0000 110</t>
  </si>
  <si>
    <t xml:space="preserve"> 1 01 02040 01 0000 110</t>
  </si>
  <si>
    <t xml:space="preserve"> 1 08 00000 00 0000 000</t>
  </si>
  <si>
    <t xml:space="preserve"> 1 08 03000 01 0000 110</t>
  </si>
  <si>
    <t xml:space="preserve"> 1 08 03010 01 0000 110</t>
  </si>
  <si>
    <t>1 05 04000 02 0000 110</t>
  </si>
  <si>
    <t>1 05 04020 02 0000 110</t>
  </si>
  <si>
    <t>Налог, взимаемый в связи с применением патентной системы налогообложения</t>
  </si>
  <si>
    <t>ДОХОДЫ - ВСЕГО</t>
  </si>
  <si>
    <t>Государственная пошлина за выдачу разрешения на установку рекламной конструкции</t>
  </si>
  <si>
    <t>1 08 07150 01 0000 110</t>
  </si>
  <si>
    <t>Налог, взимаемый в связи с применением упрощенной системы налогообложения</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</si>
  <si>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</si>
  <si>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</si>
  <si>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1 05 01000 01 0000 110</t>
  </si>
  <si>
    <t>1 05 01010 01 0000 110</t>
  </si>
  <si>
    <t>1 05 01011 01 0000 110</t>
  </si>
  <si>
    <t>1 05 01020 01 0000 110</t>
  </si>
  <si>
    <t>1 05 01021 01 0000 110</t>
  </si>
  <si>
    <t>НАЛОГ НА ДОБЫЧУ ОБЩЕРАСПРОСТРАНЕННЫХ ПОЛЕЗНЫХ ИСКОПАЕМЫХ</t>
  </si>
  <si>
    <t>1 07 01020 01 0000 110</t>
  </si>
  <si>
    <t>1 07 00000 00 0000 000</t>
  </si>
  <si>
    <t>182</t>
  </si>
  <si>
    <t>Налог на добычу общераспространенных полезных ископаемых</t>
  </si>
  <si>
    <t xml:space="preserve"> 1 05 03020 01 0000 110</t>
  </si>
  <si>
    <t>Транспортный налог с физических лиц</t>
  </si>
  <si>
    <t>НАЛОГИ НА ИМУЩЕСТВО</t>
  </si>
  <si>
    <t>1 16 10123 01 0000 140</t>
  </si>
  <si>
    <t>1 16 10129 01 0000 110</t>
  </si>
  <si>
    <t xml:space="preserve"> 1 16 11050 01 0000 140</t>
  </si>
  <si>
    <t>ДОХОДЫ БЮДЖЕТА СОБИНСКОГО МУНИЦИПАЛЬНОГО ОКРУГА ЗА 2025 ГОД ПО КОДАМ КЛАССИФИКАЦИИ ДОХОДОВ БЮДЖЕТОВ</t>
  </si>
  <si>
    <t>Межрегиональное управление Федеральной службы по надзору в сфере природопользования по Ивановской и Владимирской области</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</si>
  <si>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</si>
  <si>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</si>
  <si>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 xml:space="preserve">Управление Федеральной налоговой службы
по Владимирской области
</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</si>
  <si>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</si>
  <si>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</si>
  <si>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</si>
  <si>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</si>
  <si>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</si>
  <si>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1 01 02022 01 0000 110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</si>
  <si>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</si>
  <si>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</si>
  <si>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</si>
  <si>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 xml:space="preserve">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</si>
  <si>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</si>
  <si>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</si>
  <si>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</si>
  <si>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1 01 02140 01 0000 110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</si>
  <si>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</si>
  <si>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</si>
  <si>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</si>
  <si>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1 01 02160 01 0000 110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</si>
  <si>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</si>
  <si>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1 01 02210 01 0000 110</t>
  </si>
  <si>
    <t>Акцизы на сидр, пуаре, медовуху, производимые на территории Российской Федерации</t>
  </si>
  <si>
    <t>1 03 02120 01 0000 110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</si>
  <si>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</si>
  <si>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</si>
  <si>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</si>
  <si>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</si>
  <si>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</si>
  <si>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</si>
  <si>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</si>
  <si>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1 03 02261 01 0000 110</t>
  </si>
  <si>
    <t>Туристический налог</t>
  </si>
  <si>
    <t>1 03 03000 01 0000 110</t>
  </si>
  <si>
    <t>Налоги на товары (работы, услуги), реализуемые на территории Российской Федерации</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</si>
  <si>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</si>
  <si>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Единый сельскохозяйственный налог (за налоговые периоды, истекшие до 1 января 2011 года)</t>
  </si>
  <si>
    <t>Налог, взимаемый в связи с применением патентной системы налогообложения, зачисляемый в бюджеты муниципальных округов</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</si>
  <si>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</si>
  <si>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Налог на имущество физических лиц
</t>
  </si>
  <si>
    <t xml:space="preserve">1 06 01000 00 0000 110
</t>
  </si>
  <si>
    <t>Земельный налог с организаций, обладающих земельным участком, расположенным в границах муниципальных округов</t>
  </si>
  <si>
    <t>Земельный налог с физических лиц, обладающих земельным участком, расположенным в границах муниципальных округов</t>
  </si>
  <si>
    <t>1 06 06032 14 0000 110</t>
  </si>
  <si>
    <t>1 06 06042 14 0000 110</t>
  </si>
  <si>
    <t xml:space="preserve">Земельный налог
</t>
  </si>
  <si>
    <t>1 06 01020 14 0000 110</t>
  </si>
  <si>
    <t>1 06 060 00 00 0000 110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</si>
  <si>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</si>
  <si>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Управление Министерства внутренних дел Российской Федерации по Владимирской области</t>
  </si>
  <si>
    <t>Администрация Губернатора Владимирской области</t>
  </si>
  <si>
    <t>Министерство лесного хозяйства Владимирской области</t>
  </si>
  <si>
    <t>Инспекция государственного надзора в сфере охраны и использования объектов животного мира Владимирской области</t>
  </si>
  <si>
    <t>Инспекция государственного административно-технического надзора Владимирской области</t>
  </si>
  <si>
    <t>Министерство региональной безопасности Владимирской области</t>
  </si>
  <si>
    <t>Администрация Собинского муниципального округа Владимирской области</t>
  </si>
  <si>
    <t xml:space="preserve">Управление образования администрации 
Собинского муниципального округа Владимирской области
</t>
  </si>
  <si>
    <t xml:space="preserve">Финансовое управление администрации 
Собинского муниципального округа Владимирской области
</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</si>
  <si>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</si>
  <si>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</si>
  <si>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</si>
  <si>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</si>
  <si>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</si>
  <si>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1 08 04020 01 0000 110</t>
  </si>
  <si>
    <t>Прочие доходы от оказания платных услуг (работ) получателями средств бюджетов муниципальных округов</t>
  </si>
  <si>
    <t>1 13 01994 14 0000 130</t>
  </si>
  <si>
    <t>Доходы, поступающие в порядке возмещения расходов, понесенных в связи с эксплуатацией имущества муниципальных округов</t>
  </si>
  <si>
    <t>1 13 02064 14 0000 130</t>
  </si>
  <si>
    <t>Прочие доходы от компенсации затрат бюджетов муниципальных округов</t>
  </si>
  <si>
    <t>1 13 02994 14 0000 130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</si>
  <si>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</si>
  <si>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1 16 07010 14 0000 140</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</si>
  <si>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</si>
  <si>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1 16 07090 14 0000 140 </t>
  </si>
  <si>
    <t>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</si>
  <si>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1 16 10061 14 0000 140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</si>
  <si>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</si>
  <si>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1 11 05012 14 0000 120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</si>
  <si>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</si>
  <si>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1 11 05024 14 0000 120</t>
  </si>
  <si>
    <t>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</si>
  <si>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1 11 05034 14 0000 120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</si>
  <si>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</si>
  <si>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1 11 05312 14 0000 120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</si>
  <si>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</si>
  <si>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1 11 05324 14 0000 120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</si>
  <si>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</si>
  <si>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1 11 09044 14 0000 120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</si>
  <si>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</si>
  <si>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1 11 09080 14 0000 120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</si>
  <si>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</si>
  <si>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1 14 02042 14 0000 410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</si>
  <si>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</si>
  <si>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1 14 02042 14 0000 440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</si>
  <si>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</si>
  <si>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1 14 02043 14 0000 410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</si>
  <si>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</si>
  <si>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1 14 02043 14 0000 440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</si>
  <si>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</si>
  <si>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1 14 06012 14 0000 430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</si>
  <si>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</si>
  <si>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1 14 06024 14 0000 430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</si>
  <si>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</si>
  <si>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1 14 06312 14 0000 430 </t>
  </si>
  <si>
    <t>Невыясненные поступления, зачисляемые в бюджеты муниципальных округов</t>
  </si>
  <si>
    <t>1 17 01040 14 0000 180</t>
  </si>
  <si>
    <t>1 06 04012 02 0000 110</t>
  </si>
  <si>
    <t>1 06 00000 00 0000 110</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</si>
  <si>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</si>
  <si>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</si>
  <si>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 xml:space="preserve">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</si>
  <si>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1 11 05430 14 0000 120
</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</si>
  <si>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</si>
  <si>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1 12 01041 01 0000 120</t>
  </si>
  <si>
    <t xml:space="preserve">Транспортный налог </t>
  </si>
  <si>
    <t>1 06 04000 00 0000 110</t>
  </si>
  <si>
    <t>Субсидии на организацию бесплатного горячего питания обучающихся, получающих начальное общее образование в муниципальных образовательных организациях</t>
  </si>
  <si>
    <t>2 02 25304 14 0000 150</t>
  </si>
  <si>
    <t>Субсидии бюджетам муниципальных образований на обеспечение профилактики детского дорожно-транспортного травматизма в рамках реализации регионального проекта "Безопасность дорожного движения"</t>
  </si>
  <si>
    <t>2 02 29999 14 7136 150</t>
  </si>
  <si>
    <t>Прочие субсидии бюджетам муниципальных округов на поддержку приоритетных направлений развития отрасли образования</t>
  </si>
  <si>
    <t>2 02 29999 14 7147 150</t>
  </si>
  <si>
    <t>Субвенции бюджетам муниципальных округов на обеспечение полномочий по организации и осуществлению деятельности по опеке и попечительству в отношении несовершеннолетних граждан</t>
  </si>
  <si>
    <t>2 02 30024 14 6007 150</t>
  </si>
  <si>
    <t>Субвенции бюджетам муниципальных округов на социальную поддержку детей-инвалидов дошкольного возраста</t>
  </si>
  <si>
    <t>2 02 30024 14 6054 150</t>
  </si>
  <si>
    <t>Субвенции бюджетам муниципальных округов на предоставление мер социальной поддержки педагогическим работникам и иным категориям граждан, работающим в муниципальных образовательных организациях, расположенных в сельских населенных пунктах, поселках городского типа (поселках, относящихся к городским населенным пунктам))</t>
  </si>
  <si>
    <t>2 02 30024 14 6059 150</t>
  </si>
  <si>
    <t>Единая субвенция бюджетам муниципальных округов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образовательных организациях, обеспечение дополнительного образования детей в муниципальных общеобразовательных организациях</t>
  </si>
  <si>
    <t>2 02 30024 14 6183 150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</si>
  <si>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</si>
  <si>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2 02 30027 14 0000 150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</si>
  <si>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</si>
  <si>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2 02 30029 14 0000 150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</si>
  <si>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</si>
  <si>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2 02 35082 14 0000 150</t>
  </si>
  <si>
    <t>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t>
  </si>
  <si>
    <t>2 02 45050 14 0000 150</t>
  </si>
  <si>
    <t>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</si>
  <si>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2 02 45179 14 0000 150</t>
  </si>
  <si>
    <t>Иные межбюджетные трансферты на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</si>
  <si>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2 02 45303 14 0000 150</t>
  </si>
  <si>
    <t xml:space="preserve"> Прочие межбюджетные трансферты, передаваемые бюджетам муниципальных округов на грантовую поддержку организаций в сфере образования</t>
  </si>
  <si>
    <t>2 02 49999 14 8148 150</t>
  </si>
  <si>
    <t>Иные межбюджетные трансферты на укрепление материально-технической базы муниципальных образовательных организаций</t>
  </si>
  <si>
    <t>2 02 49999 14 8193 150</t>
  </si>
  <si>
    <t>Прочие межбюджетные трансферты, передаваемые бюджетам муниципальных округов на поддержку муниципальных, частных общеобразовательных организаций, реализующих образовательные программы кадетской направленности</t>
  </si>
  <si>
    <t>2 02 49999 14 8305 150</t>
  </si>
  <si>
    <t>Прочие межбюджетные трансферты. передаваемые бюджетам муниципальных округов на реализацию инициативных проектов в сфере образования, имеющих приоритетное значение для жителей муниципальных образований и определяемых с учетом их мнения</t>
  </si>
  <si>
    <t>2 02 49999 14 8910 150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</si>
  <si>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</si>
  <si>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2 19 60010 14 0000 150</t>
  </si>
  <si>
    <t xml:space="preserve">      Прочие безвозмездные поступления в бюджеты муниципальных округов</t>
  </si>
  <si>
    <t>2 07 04050 14 0000 150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</si>
  <si>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</si>
  <si>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2 02 20299 14 0000 150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</si>
  <si>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</si>
  <si>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2 02 20302 14 0000 150</t>
  </si>
  <si>
    <t xml:space="preserve"> Субсидии бюджетам муниципальных округов на подготовку проектов межевания земельных участков и на проведение кадастровых работ</t>
  </si>
  <si>
    <t>2 02 25599 14 0000 150</t>
  </si>
  <si>
    <t>Прочие субсидии бюджетам муниципальных образований на переселение граждан из аварийного жилья за счет высвобождаемых средств в размере двух третей задолженности по бюджетным кредитам из федерального бюджета</t>
  </si>
  <si>
    <t>2 02 29999 14 6748 150</t>
  </si>
  <si>
    <t>Прочие субсидии бюджетам муниципальных образований на финансовое обеспечение мероприятий по переселению граждан из аварийного жилья блокированной застройки за счет высвобождаемых средств в размере двух третей задолженности по бюджетным кредитам из федерального бюджета</t>
  </si>
  <si>
    <t>2 02 29999 14 7338 150</t>
  </si>
  <si>
    <t xml:space="preserve">Комитет по управлению имуществом администрации Собинского муниципального округа Владимирской области
</t>
  </si>
  <si>
    <t xml:space="preserve"> Субсидии бюджетам муниципальных округов на софинансирование капитальных вложений в объекты муниципальной собственности</t>
  </si>
  <si>
    <t>2 02 20077 14 0000 150</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</si>
  <si>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</si>
  <si>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2 02 25315 14 0000 150</t>
  </si>
  <si>
    <t>Субсидии бюджетам муниципальных округов на развитие транспортной инфраструктуры на сельских территориях</t>
  </si>
  <si>
    <t>2 02 25372 14 0000 150</t>
  </si>
  <si>
    <t>Субсидии бюджетам муниципальных округов на финансовое обеспечение дорожной деятельности</t>
  </si>
  <si>
    <t>2 02 25393 14 0000 150</t>
  </si>
  <si>
    <t xml:space="preserve">        Субсидии бюджетам муниципальных округов в целях софинансирования расходных обязательств,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</si>
  <si>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2 02 25494 14 0000 150</t>
  </si>
  <si>
    <t xml:space="preserve">  Субсидии бюджетам муниципальных округов на реализацию мероприятий по обеспечению жильем молодых семей</t>
  </si>
  <si>
    <t>2 02 25497 14 0000 150</t>
  </si>
  <si>
    <t xml:space="preserve"> Субсидии на государственную поддержку отрасли культуры на приобретение музыкальных инструментов, оборудования и материалов для детских школ искусств и училищ</t>
  </si>
  <si>
    <t>2 02 25519 14 0000 150</t>
  </si>
  <si>
    <t>Субсидии на государственную поддержку отрасли культуры на поддержку лучших сельских учреждений культуры</t>
  </si>
  <si>
    <t>Субсидии на государственную поддержку отрасли культуры на реализацию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</si>
  <si>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</si>
  <si>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2 02 25527 14 0000 150</t>
  </si>
  <si>
    <t xml:space="preserve"> Субсидии бюджетам муниципальных округов на реализацию программ формирования современной городской среды</t>
  </si>
  <si>
    <t>2 02 25555 14 0000 150</t>
  </si>
  <si>
    <t>Субсидии на обеспечение комплексного развития сельских территорий по созданию современного облика сельских территорий</t>
  </si>
  <si>
    <t>2 02 25576 14 0000 150</t>
  </si>
  <si>
    <t xml:space="preserve">Субсидии на обеспечение комплексного развития сельских территорий по созданию современного облика сельских территорий </t>
  </si>
  <si>
    <t>2 02 27576 14 0000 150</t>
  </si>
  <si>
    <t>Прочие субсидии бюджетам муниципальных округов на софинансирование мероприятий по обеспечению территорий документацией для осуществления градостроительной деятельности</t>
  </si>
  <si>
    <t>2 02 29999 14 7008 150</t>
  </si>
  <si>
    <t>Прочие субсидии бюджетам муниципальных округов на замену устаревших светильников на новые энергоэффективные, монтаж самонесущих изолированных проводов</t>
  </si>
  <si>
    <t>2 02 29999 14 7013 150</t>
  </si>
  <si>
    <t>Прочие субсидии бюджетам муниципальных округов на обеспечение равной доступности услуг транспорта общего пользования для отдельных категорий граждан в муниципальном сообщении</t>
  </si>
  <si>
    <t>2 02 29999 14 7015 150</t>
  </si>
  <si>
    <t xml:space="preserve"> Прочие субсидии бюджетам муниципальных округов на 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Российской Федерации от 7 мая 2012 года N 597, от 1 июня 2012 года N 761</t>
  </si>
  <si>
    <t>2 02 29999 14 7039 150</t>
  </si>
  <si>
    <t>Прочие субсидии бюджетам муниципальных округов на обеспечение жильем многодетных семей</t>
  </si>
  <si>
    <t>2 02 29999 14 7081 150</t>
  </si>
  <si>
    <t>Прочие субсидии бюджетам муниципальных округов на реализацию мероприятий по предотвращению распространения борщевика Сосновского</t>
  </si>
  <si>
    <t>2 02 29999 14 7167 150</t>
  </si>
  <si>
    <t xml:space="preserve"> Прочие субсидии бюджетам муниципальных округов на реализацию программ спортивной подготовки в соответствии с требованиями федеральных стандартов спортивной подготовки</t>
  </si>
  <si>
    <t>2 02 29999 14 7170 150</t>
  </si>
  <si>
    <t xml:space="preserve"> Прочие субсидии бюджетам муниципальных округов на строительство (реконструкцию) газопроводов высокого, среднего, низкого давления и газопроводов-вводов</t>
  </si>
  <si>
    <t>2 02 29999 14 7208 150</t>
  </si>
  <si>
    <t>Прочие субсидии бюджетам муниципальных округов на обеспечение безопасного проживания граждан в жилых помещениях маневренного фонда</t>
  </si>
  <si>
    <t>2 02 29999 14 7242 150</t>
  </si>
  <si>
    <t>Прочие субсидии бюджетам муниципальных округов на осуществление дорожной деятельности в отношении автомобильных дорог общего пользования местного значения</t>
  </si>
  <si>
    <t>2 02 29999 14 7246 150</t>
  </si>
  <si>
    <t>Субсидия бюджетам муниципальных округов на выполнение мероприятий по благоустройству дворовых и прилегающих территорий</t>
  </si>
  <si>
    <t>2 02 29999 14 7264 150</t>
  </si>
  <si>
    <t>Прочие субсидии бюджетам муниципальных округов на модернизацию систем теплоснабжения на объектах социально-бытового, культурного и иного назначения, находящихся в муниципальной собственности и подлежащих газификации</t>
  </si>
  <si>
    <t>2 02 29999 14 7277 150</t>
  </si>
  <si>
    <t xml:space="preserve"> Прочие субсидии бюджетам муниципальных округов на установку на воинские захоронения и памятники Великой Отечественной войны надписей и обозначений, содержащих информацию о воинских захоронениях и памятниках Великой Отечественной войны</t>
  </si>
  <si>
    <t>2 02 29999 14 7306 150</t>
  </si>
  <si>
    <t>Субсидии на участие в хозяйственных обществах, необходимых для осуществления полномочий по организации теплоснабжения населения муниципальных образований</t>
  </si>
  <si>
    <t>2 02 29999 14 7325 150</t>
  </si>
  <si>
    <t xml:space="preserve"> Субсидия на организацию теплоснабжения населения муниципальных образований в пределах полномочий, установленных законодательством Российской Федерации</t>
  </si>
  <si>
    <t>2 02 29999 14 7326 150</t>
  </si>
  <si>
    <t>Субсидии бюджетам муниципальных округов на обеспечение комплексного развития сельских территорий</t>
  </si>
  <si>
    <t>2 02 29999 14 7976 150</t>
  </si>
  <si>
    <t>Субсидии муниципальным образованиям Владимирской области на мероприятия по проектированию,строительству, реконструкции (модернизации), капитальному ремонту объектов коммунальной инфраструктуры (теплоснабжения, водоснабжения и водоотведения), источником финансового обеспечения расходов которых являются специальные казначейские кредиты</t>
  </si>
  <si>
    <t>2 02 29999 14 9702 150</t>
  </si>
  <si>
    <t>Субвенции бюджетам муниципальных округов на обеспечение деятельности комиссий по делам несовершеннолетних и защите их прав</t>
  </si>
  <si>
    <t>2 02 30024 14 6001 150</t>
  </si>
  <si>
    <t xml:space="preserve"> Субвенции бюджетам муниципальных округов на реализацию отдельных государственных полномочий по вопросам административного законодательства</t>
  </si>
  <si>
    <t>2 02 30024 14 6002 150</t>
  </si>
  <si>
    <t>Субвенции бюджетам муниципальных округов на осуществление отдельных государственных полномочий по региональному государственному жилищному надзору и лицензионному контролю</t>
  </si>
  <si>
    <t>2 02 30024 14 6137 150</t>
  </si>
  <si>
    <t xml:space="preserve"> Субвенции бюджетам муниципальных округов на предоставление компенсации по оплате за содержание и ремонт жилья, услуг теплоснабжения (отопления) и электроснабжения работникам культуры муниципальных учреждений, а также компенсации расходов на оплату жилых помещений, отопления и освещения педагогическим работникам муниципальных образовательных организаций дополнительного образования детей в сфере культуры</t>
  </si>
  <si>
    <t>2 02 30024 14 6196 150</t>
  </si>
  <si>
    <t>Субвенции на 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на территории Владимирской области</t>
  </si>
  <si>
    <t>2 02 30024 14 6317 150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</si>
  <si>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</si>
  <si>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</si>
  <si>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</si>
  <si>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2 02 35120 14 0000 150</t>
  </si>
  <si>
    <t xml:space="preserve">     Субвенции бюджетам муниципальных округов на государственную регистрацию актов гражданского состояния</t>
  </si>
  <si>
    <t>2 02 35930 14 0000 150</t>
  </si>
  <si>
    <t xml:space="preserve"> Прочие межбюджетные трансферты, передаваемые бюджетам муниципальных округов на обеспечение охраны государственной части музейных фондов муниципальных музеев</t>
  </si>
  <si>
    <t>2 02 49999 14 8022 150</t>
  </si>
  <si>
    <t xml:space="preserve"> Иные межбюджетные трансферты из областного бюджета бюджетам муниципальных образований на реализацию творческих проектов на селе в сфере культуры в 2025 году</t>
  </si>
  <si>
    <t>2 02 49999 14 8133 150</t>
  </si>
  <si>
    <t>Иные межбюджетные трансферты на содержание объектов спортивной инфраструктуры муниципальной собственности для занятий физической культурой и спортом</t>
  </si>
  <si>
    <t>2 02 49999 14 8200 150</t>
  </si>
  <si>
    <t xml:space="preserve"> Прочие межбюджетные трансферты, передаваемые бюджетам муниципальных округов на реализацию проектов - победителей конкурсов в сфере патриотического воспитания жителей Владимирской области</t>
  </si>
  <si>
    <t>2 02 49999 14 8225 150</t>
  </si>
  <si>
    <t>Прочие межбюджетные трансферты, передаваемые бюджетам муниципальных округов на поощрение муниципальных образований области за организацию эффективной работы сельских старост</t>
  </si>
  <si>
    <t>2 02 49999 14 8238 150</t>
  </si>
  <si>
    <t>Иные межбюджетные трансферты на реализацию инициативных проектов в сфере физической культуры и спорта, имеющих приоритетное значение для жителей муниципальных образований и определяемых с учетом их мнения</t>
  </si>
  <si>
    <t xml:space="preserve">     Прочие безвозмездные поступления в бюджеты муниципальных округов</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</si>
  <si>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</si>
  <si>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Дотации бюджетам муниципальных округов на поддержку мер по обеспечению сбалансированности бюджетов</t>
  </si>
  <si>
    <t>2 02 15002 14 7043 150</t>
  </si>
  <si>
    <t>2 02 15002 14 7044 150</t>
  </si>
  <si>
    <t>Дотации бюджетам муниципальных округов на поддержку мер по обеспечению сбалансированности бюджетов</t>
  </si>
  <si>
    <t>2 02 15002 14 7069 150</t>
  </si>
  <si>
    <t>2 02 15002 14 7070 150</t>
  </si>
  <si>
    <t xml:space="preserve">       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t>
  </si>
  <si>
    <t>2 02 15009 14 5091 150</t>
  </si>
  <si>
    <t xml:space="preserve"> Прочие дотации бюджетам муниципальных округов</t>
  </si>
  <si>
    <t>2 02 19999 14 0000 150</t>
  </si>
  <si>
    <t>2 02 49999 14 8930 150</t>
  </si>
  <si>
    <t>доходов бюджета округа</t>
  </si>
  <si>
    <t>от  24.06.2026 № 43/10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</si>
</sst>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81" formatCode="#,##0.00000"/>
    <numFmt numFmtId="185" formatCode="#,##0.00000_ ;[Red]\-#,##0.00000\ "/>
    <numFmt numFmtId="186" formatCode="000000"/>
  </numFmts>
  <fonts count="9" x14ac:knownFonts="1">
    <font>
      <sz val="10"/>
      <name val="Arial Cyr"/>
      <charset val="204"/>
    </font>
    <font>
      <sz val="12"/>
      <name val="Times New Roman"/>
      <family val="1"/>
      <charset val="204"/>
    </font>
    <font>
      <sz val="8"/>
      <name val="Arial Cyr"/>
      <charset val="204"/>
    </font>
    <font>
      <b/>
      <sz val="16"/>
      <name val="Times New Roman"/>
      <family val="1"/>
      <charset val="204"/>
    </font>
    <font>
      <sz val="14"/>
      <name val="Times New Roman"/>
      <family val="1"/>
      <charset val="204"/>
    </font>
    <font>
      <b/>
      <sz val="14"/>
      <name val="Times New Roman"/>
      <family val="1"/>
      <charset val="204"/>
    </font>
    <font>
      <sz val="14"/>
      <color indexed="8"/>
      <name val="Times New Roman"/>
      <family val="1"/>
      <charset val="204"/>
    </font>
    <font>
      <b/>
      <sz val="14"/>
      <color indexed="8"/>
      <name val="Times New Roman"/>
      <family val="1"/>
      <charset val="204"/>
    </font>
    <font>
      <sz val="10"/>
      <name val="Times New Roman"/>
      <family val="1"/>
      <charset val="204"/>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4">
    <xf numFmtId="0" fontId="0" fillId="0" borderId="0" xfId="0"/>
    <xf numFmtId="49" fontId="6" fillId="0" borderId="1" xfId="0" applyNumberFormat="1" applyFont="1" applyBorder="1" applyAlignment="1">
      <alignment horizontal="center" vertical="center" wrapText="1"/>
    </xf>
    <xf numFmtId="0" fontId="0" fillId="0" borderId="0" xfId="0" applyAlignment="1">
      <alignment horizontal="justify"/>
    </xf>
    <xf numFmtId="0" fontId="7" fillId="0" borderId="1" xfId="0" applyNumberFormat="1" applyFont="1" applyBorder="1" applyAlignment="1">
      <alignment horizontal="left" vertical="top" wrapText="1"/>
    </xf>
    <xf numFmtId="0" fontId="6" fillId="0" borderId="1" xfId="0" applyNumberFormat="1" applyFont="1" applyBorder="1" applyAlignment="1">
      <alignment horizontal="center" vertical="top" wrapText="1"/>
    </xf>
    <xf numFmtId="0" fontId="6" fillId="0" borderId="1" xfId="0" applyNumberFormat="1" applyFont="1" applyBorder="1" applyAlignment="1">
      <alignment horizontal="left" vertical="top" wrapText="1"/>
    </xf>
    <xf numFmtId="0" fontId="7" fillId="0" borderId="1" xfId="0" applyNumberFormat="1" applyFont="1" applyBorder="1" applyAlignment="1">
      <alignment horizontal="center" vertical="top" wrapText="1"/>
    </xf>
    <xf numFmtId="0" fontId="4" fillId="0" borderId="1" xfId="0" applyNumberFormat="1" applyFont="1" applyBorder="1" applyAlignment="1">
      <alignment horizontal="center" vertical="top" wrapText="1"/>
    </xf>
    <xf numFmtId="0" fontId="5" fillId="0" borderId="1" xfId="0" applyNumberFormat="1" applyFont="1" applyBorder="1" applyAlignment="1">
      <alignment horizontal="center" vertical="top" wrapText="1"/>
    </xf>
    <xf numFmtId="0" fontId="0" fillId="0" borderId="0" xfId="0" applyFill="1"/>
    <xf numFmtId="0" fontId="8" fillId="0" borderId="0" xfId="0" applyFont="1"/>
    <xf numFmtId="0" fontId="4" fillId="0" borderId="1" xfId="0" applyNumberFormat="1" applyFont="1" applyFill="1" applyBorder="1" applyAlignment="1">
      <alignment horizontal="center" vertical="top" wrapText="1"/>
    </xf>
    <xf numFmtId="0" fontId="7" fillId="0" borderId="1" xfId="0" applyNumberFormat="1" applyFont="1" applyFill="1" applyBorder="1" applyAlignment="1">
      <alignment horizontal="center" vertical="top" wrapText="1"/>
    </xf>
    <xf numFmtId="0" fontId="6"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3" fontId="8" fillId="0" borderId="0" xfId="0" applyNumberFormat="1" applyFont="1" applyFill="1"/>
    <xf numFmtId="3" fontId="1" fillId="0" borderId="0" xfId="0" applyNumberFormat="1" applyFont="1" applyFill="1" applyAlignment="1">
      <alignment horizontal="right"/>
    </xf>
    <xf numFmtId="4" fontId="0" fillId="0" borderId="0" xfId="0" applyNumberFormat="1" applyFill="1"/>
    <xf numFmtId="3" fontId="0" fillId="0" borderId="0" xfId="0" applyNumberFormat="1" applyFill="1"/>
    <xf numFmtId="181" fontId="0" fillId="0" borderId="0" xfId="0" applyNumberFormat="1"/>
    <xf numFmtId="49" fontId="4" fillId="0" borderId="1" xfId="0" applyNumberFormat="1" applyFont="1" applyBorder="1" applyAlignment="1">
      <alignment horizontal="center" vertical="top"/>
    </xf>
    <xf numFmtId="0" fontId="0" fillId="0" borderId="0" xfId="0" applyFont="1" applyFill="1"/>
    <xf numFmtId="49" fontId="6" fillId="0" borderId="1" xfId="0" applyNumberFormat="1" applyFont="1" applyBorder="1" applyAlignment="1">
      <alignment horizontal="center" vertical="top" wrapText="1"/>
    </xf>
    <xf numFmtId="49" fontId="7" fillId="0" borderId="1" xfId="0" applyNumberFormat="1" applyFont="1" applyBorder="1" applyAlignment="1">
      <alignment horizontal="center" vertical="top" wrapText="1"/>
    </xf>
    <xf numFmtId="186" fontId="6" fillId="0" borderId="1" xfId="0" applyNumberFormat="1" applyFont="1" applyBorder="1" applyAlignment="1">
      <alignment horizontal="center" vertical="top" wrapText="1"/>
    </xf>
    <xf numFmtId="49" fontId="4" fillId="0" borderId="1" xfId="0" applyNumberFormat="1" applyFont="1" applyFill="1" applyBorder="1" applyAlignment="1">
      <alignment horizontal="center" vertical="top"/>
    </xf>
    <xf numFmtId="3" fontId="5" fillId="0" borderId="1" xfId="0" applyNumberFormat="1" applyFont="1" applyFill="1" applyBorder="1" applyAlignment="1">
      <alignment horizontal="justify" vertical="center" wrapText="1"/>
    </xf>
    <xf numFmtId="0" fontId="8" fillId="0" borderId="0" xfId="0" applyFont="1" applyFill="1"/>
    <xf numFmtId="0" fontId="4" fillId="0" borderId="1" xfId="0" applyFont="1" applyFill="1" applyBorder="1" applyAlignment="1">
      <alignment horizontal="justify" wrapText="1"/>
    </xf>
    <xf numFmtId="49" fontId="4" fillId="0" borderId="1" xfId="0" applyNumberFormat="1" applyFont="1" applyBorder="1" applyAlignment="1">
      <alignment wrapText="1"/>
    </xf>
    <xf numFmtId="186" fontId="4" fillId="0" borderId="1" xfId="0" applyNumberFormat="1" applyFont="1" applyFill="1" applyBorder="1" applyAlignment="1">
      <alignment horizontal="center" vertical="justify"/>
    </xf>
    <xf numFmtId="186" fontId="5" fillId="0" borderId="1" xfId="0" applyNumberFormat="1" applyFont="1" applyFill="1" applyBorder="1" applyAlignment="1">
      <alignment horizontal="center" vertical="justify"/>
    </xf>
    <xf numFmtId="3" fontId="5" fillId="0" borderId="1" xfId="0" applyNumberFormat="1" applyFont="1" applyFill="1" applyBorder="1" applyAlignment="1">
      <alignment horizontal="left" vertical="center" wrapText="1"/>
    </xf>
    <xf numFmtId="0" fontId="0" fillId="0" borderId="0" xfId="0" applyBorder="1"/>
    <xf numFmtId="186" fontId="7" fillId="0" borderId="1" xfId="0" applyNumberFormat="1" applyFont="1" applyBorder="1" applyAlignment="1">
      <alignment horizontal="center" vertical="top" wrapText="1"/>
    </xf>
    <xf numFmtId="2" fontId="7" fillId="0" borderId="0" xfId="0" applyNumberFormat="1" applyFont="1" applyFill="1" applyBorder="1" applyAlignment="1">
      <alignment horizontal="right" vertical="top" wrapText="1"/>
    </xf>
    <xf numFmtId="0" fontId="4" fillId="0" borderId="1" xfId="0" applyFont="1" applyFill="1" applyBorder="1" applyAlignment="1">
      <alignment horizontal="justify" vertical="top" wrapText="1"/>
    </xf>
    <xf numFmtId="3" fontId="4" fillId="0" borderId="1" xfId="0" applyNumberFormat="1" applyFont="1" applyFill="1" applyBorder="1" applyAlignment="1">
      <alignment horizontal="center" vertical="top" wrapText="1"/>
    </xf>
    <xf numFmtId="0" fontId="4" fillId="0" borderId="1" xfId="0" applyFont="1" applyBorder="1" applyAlignment="1">
      <alignment wrapText="1"/>
    </xf>
    <xf numFmtId="0" fontId="4" fillId="0" borderId="1" xfId="0" applyFont="1" applyBorder="1" applyAlignment="1">
      <alignment horizontal="justify" vertical="top" wrapText="1"/>
    </xf>
    <xf numFmtId="49" fontId="4" fillId="0" borderId="1" xfId="0" applyNumberFormat="1" applyFont="1" applyBorder="1" applyAlignment="1">
      <alignment horizontal="justify" vertical="top" wrapText="1"/>
    </xf>
    <xf numFmtId="0" fontId="4" fillId="0" borderId="1" xfId="0" applyFont="1" applyFill="1" applyBorder="1" applyAlignment="1">
      <alignment horizontal="center" vertical="center"/>
    </xf>
    <xf numFmtId="49" fontId="7" fillId="0" borderId="1" xfId="0" applyNumberFormat="1" applyFont="1" applyBorder="1" applyAlignment="1">
      <alignment horizontal="justify" vertical="top" wrapText="1"/>
    </xf>
    <xf numFmtId="181" fontId="7" fillId="0" borderId="1" xfId="0" applyNumberFormat="1" applyFont="1" applyFill="1" applyBorder="1" applyAlignment="1">
      <alignment horizontal="right" vertical="top" wrapText="1"/>
    </xf>
    <xf numFmtId="49" fontId="6" fillId="0" borderId="1" xfId="0" applyNumberFormat="1" applyFont="1" applyBorder="1" applyAlignment="1">
      <alignment horizontal="justify" vertical="top" wrapText="1"/>
    </xf>
    <xf numFmtId="185" fontId="7" fillId="0" borderId="1" xfId="0" applyNumberFormat="1" applyFont="1" applyFill="1" applyBorder="1" applyAlignment="1">
      <alignment horizontal="right" vertical="top" wrapText="1"/>
    </xf>
    <xf numFmtId="0" fontId="7" fillId="0" borderId="1" xfId="0" applyFont="1" applyBorder="1" applyAlignment="1">
      <alignment horizontal="justify" vertical="top" wrapText="1"/>
    </xf>
    <xf numFmtId="181" fontId="5" fillId="0" borderId="1" xfId="0" applyNumberFormat="1" applyFont="1" applyFill="1" applyBorder="1" applyAlignment="1">
      <alignment horizontal="right" vertical="top" wrapText="1"/>
    </xf>
    <xf numFmtId="0" fontId="6" fillId="0" borderId="1" xfId="0" applyFont="1" applyBorder="1" applyAlignment="1">
      <alignment horizontal="justify" vertical="top" wrapText="1" shrinkToFit="1"/>
    </xf>
    <xf numFmtId="181" fontId="4" fillId="0" borderId="1" xfId="0" applyNumberFormat="1" applyFont="1" applyFill="1" applyBorder="1" applyAlignment="1">
      <alignment horizontal="right" vertical="top" wrapText="1"/>
    </xf>
    <xf numFmtId="0" fontId="5" fillId="0" borderId="1" xfId="0" applyFont="1" applyBorder="1" applyAlignment="1">
      <alignment horizontal="justify" vertical="top" wrapText="1" shrinkToFit="1"/>
    </xf>
    <xf numFmtId="0" fontId="4" fillId="0" borderId="1" xfId="0" applyFont="1" applyBorder="1" applyAlignment="1">
      <alignment horizontal="justify" vertical="top" wrapText="1" shrinkToFit="1"/>
    </xf>
    <xf numFmtId="0" fontId="4" fillId="0" borderId="1" xfId="0" applyNumberFormat="1" applyFont="1" applyBorder="1" applyAlignment="1">
      <alignment horizontal="justify" vertical="top" wrapText="1" shrinkToFit="1"/>
    </xf>
    <xf numFmtId="0" fontId="5" fillId="0" borderId="1" xfId="0" applyFont="1" applyBorder="1" applyAlignment="1">
      <alignment wrapText="1"/>
    </xf>
    <xf numFmtId="181" fontId="4" fillId="0" borderId="1" xfId="0" applyNumberFormat="1" applyFont="1" applyBorder="1" applyAlignment="1">
      <alignment vertical="top"/>
    </xf>
    <xf numFmtId="181" fontId="4" fillId="2" borderId="1" xfId="0" applyNumberFormat="1" applyFont="1" applyFill="1" applyBorder="1" applyAlignment="1">
      <alignment vertical="top"/>
    </xf>
    <xf numFmtId="3" fontId="5" fillId="0" borderId="1" xfId="0" applyNumberFormat="1" applyFont="1" applyFill="1" applyBorder="1" applyAlignment="1">
      <alignment horizontal="center" vertical="center"/>
    </xf>
    <xf numFmtId="181" fontId="5" fillId="0" borderId="1" xfId="0" applyNumberFormat="1" applyFont="1" applyBorder="1" applyAlignment="1">
      <alignment vertical="top"/>
    </xf>
    <xf numFmtId="3" fontId="4" fillId="0" borderId="1" xfId="0" applyNumberFormat="1" applyFont="1" applyFill="1" applyBorder="1" applyAlignment="1">
      <alignment horizontal="left" vertical="center"/>
    </xf>
    <xf numFmtId="3" fontId="4" fillId="0" borderId="1" xfId="0" applyNumberFormat="1" applyFont="1" applyFill="1" applyBorder="1" applyAlignment="1">
      <alignment horizontal="center" vertical="center"/>
    </xf>
    <xf numFmtId="3" fontId="4" fillId="0" borderId="1" xfId="0" applyNumberFormat="1" applyFont="1" applyFill="1" applyBorder="1" applyAlignment="1">
      <alignment horizontal="left" vertical="center" wrapText="1"/>
    </xf>
    <xf numFmtId="3"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justify" vertical="center" wrapText="1"/>
    </xf>
    <xf numFmtId="0" fontId="5" fillId="0" borderId="1" xfId="0" applyFont="1" applyBorder="1" applyAlignment="1">
      <alignment horizontal="left" vertical="top" wrapText="1" shrinkToFit="1"/>
    </xf>
    <xf numFmtId="0" fontId="7" fillId="0" borderId="1" xfId="0" applyFont="1" applyBorder="1" applyAlignment="1">
      <alignment horizontal="justify" vertical="top" wrapText="1" shrinkToFit="1"/>
    </xf>
    <xf numFmtId="1" fontId="4" fillId="0" borderId="1" xfId="0" applyNumberFormat="1" applyFont="1" applyFill="1" applyBorder="1" applyAlignment="1">
      <alignment horizontal="center" vertical="justify"/>
    </xf>
    <xf numFmtId="3" fontId="4" fillId="0" borderId="1" xfId="0" applyNumberFormat="1" applyFont="1" applyFill="1" applyBorder="1" applyAlignment="1">
      <alignment horizontal="center" vertical="justify" wrapText="1"/>
    </xf>
    <xf numFmtId="0" fontId="5" fillId="0" borderId="1" xfId="0" applyFont="1" applyBorder="1" applyAlignment="1">
      <alignment horizontal="justify" vertical="top" wrapText="1"/>
    </xf>
    <xf numFmtId="3" fontId="4" fillId="0" borderId="1" xfId="0" applyNumberFormat="1" applyFont="1" applyFill="1" applyBorder="1" applyAlignment="1">
      <alignment horizontal="center" vertical="top"/>
    </xf>
    <xf numFmtId="181" fontId="4" fillId="0" borderId="1" xfId="0" applyNumberFormat="1" applyFont="1" applyFill="1" applyBorder="1" applyAlignment="1">
      <alignment horizontal="right" vertical="justify" wrapText="1"/>
    </xf>
    <xf numFmtId="0" fontId="7" fillId="0" borderId="1" xfId="0" applyFont="1" applyFill="1" applyBorder="1" applyAlignment="1">
      <alignment horizontal="left" vertical="top" wrapText="1"/>
    </xf>
    <xf numFmtId="181" fontId="4" fillId="0" borderId="1" xfId="0" applyNumberFormat="1" applyFont="1" applyFill="1" applyBorder="1" applyAlignment="1">
      <alignment vertical="top"/>
    </xf>
    <xf numFmtId="0" fontId="4" fillId="0" borderId="1" xfId="0" applyFont="1" applyFill="1" applyBorder="1" applyAlignment="1">
      <alignment horizontal="justify" vertical="center" wrapText="1"/>
    </xf>
    <xf numFmtId="0" fontId="5" fillId="0" borderId="1" xfId="0" applyFont="1" applyFill="1" applyBorder="1" applyAlignment="1">
      <alignment horizontal="left" vertical="top" wrapText="1"/>
    </xf>
    <xf numFmtId="0" fontId="4" fillId="0" borderId="1" xfId="0" applyNumberFormat="1" applyFont="1" applyFill="1" applyBorder="1" applyAlignment="1">
      <alignment horizontal="justify" vertical="top" wrapText="1" shrinkToFit="1"/>
    </xf>
    <xf numFmtId="181" fontId="4" fillId="0" borderId="1" xfId="0" applyNumberFormat="1" applyFont="1" applyFill="1" applyBorder="1" applyAlignment="1">
      <alignment horizontal="right" vertical="top"/>
    </xf>
    <xf numFmtId="0" fontId="4" fillId="0" borderId="1" xfId="0" applyFont="1" applyFill="1" applyBorder="1" applyAlignment="1">
      <alignment horizontal="justify" vertical="top" wrapText="1" shrinkToFit="1"/>
    </xf>
    <xf numFmtId="0" fontId="5" fillId="0" borderId="1" xfId="0" applyFont="1" applyFill="1" applyBorder="1" applyAlignment="1">
      <alignment horizontal="justify" vertical="top" wrapText="1"/>
    </xf>
    <xf numFmtId="0" fontId="7" fillId="0" borderId="1" xfId="0" applyFont="1" applyFill="1" applyBorder="1" applyAlignment="1">
      <alignment horizontal="justify" vertical="top" wrapText="1"/>
    </xf>
    <xf numFmtId="49" fontId="6"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Alignment="1">
      <alignment horizontal="right"/>
    </xf>
    <xf numFmtId="0" fontId="4" fillId="0" borderId="0" xfId="0" applyFont="1" applyFill="1" applyAlignment="1">
      <alignment horizontal="right"/>
    </xf>
    <xf numFmtId="0" fontId="3" fillId="0" borderId="0"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4"/>
  <sheetViews>
    <sheetView tabSelected="1" view="pageBreakPreview" zoomScaleNormal="80" zoomScaleSheetLayoutView="100" workbookViewId="0">
      <selection activeCell="D7" sqref="D7:D8"/>
    </sheetView>
  </sheetViews>
  <sheetFormatPr defaultRowHeight="12.75" x14ac:dyDescent="0.2"/>
  <cols>
    <col min="1" max="1" width="77.28515625" customWidth="1"/>
    <col min="2" max="2" width="12.5703125" customWidth="1"/>
    <col min="3" max="3" width="29.85546875" customWidth="1"/>
    <col min="4" max="4" width="24.140625" style="18" customWidth="1"/>
    <col min="5" max="5" width="33.42578125" customWidth="1"/>
    <col min="6" max="6" width="14.140625" customWidth="1"/>
    <col min="7" max="7" width="12.85546875" customWidth="1"/>
  </cols>
  <sheetData>
    <row r="1" spans="1:7" ht="18.75" x14ac:dyDescent="0.3">
      <c r="A1" s="10"/>
      <c r="B1" s="10"/>
      <c r="C1" s="81" t="s">
        <v>11</v>
      </c>
      <c r="D1" s="81"/>
    </row>
    <row r="2" spans="1:7" ht="18.75" x14ac:dyDescent="0.3">
      <c r="A2" s="10"/>
      <c r="B2" s="10"/>
      <c r="C2" s="81" t="s">
        <v>28</v>
      </c>
      <c r="D2" s="81"/>
    </row>
    <row r="3" spans="1:7" ht="18.75" x14ac:dyDescent="0.3">
      <c r="A3" s="10"/>
      <c r="B3" s="10"/>
      <c r="C3" s="82" t="s">
        <v>346</v>
      </c>
      <c r="D3" s="82"/>
    </row>
    <row r="4" spans="1:7" x14ac:dyDescent="0.2">
      <c r="A4" s="10"/>
      <c r="B4" s="10"/>
      <c r="C4" s="10"/>
      <c r="D4" s="15"/>
    </row>
    <row r="5" spans="1:7" ht="41.45" customHeight="1" x14ac:dyDescent="0.2">
      <c r="A5" s="83" t="s">
        <v>79</v>
      </c>
      <c r="B5" s="83"/>
      <c r="C5" s="83"/>
      <c r="D5" s="83"/>
    </row>
    <row r="6" spans="1:7" ht="15.75" x14ac:dyDescent="0.25">
      <c r="A6" s="10"/>
      <c r="B6" s="10"/>
      <c r="C6" s="10"/>
      <c r="D6" s="16" t="s">
        <v>29</v>
      </c>
    </row>
    <row r="7" spans="1:7" ht="18.75" x14ac:dyDescent="0.2">
      <c r="A7" s="79" t="s">
        <v>9</v>
      </c>
      <c r="B7" s="79" t="s">
        <v>10</v>
      </c>
      <c r="C7" s="79"/>
      <c r="D7" s="80" t="s">
        <v>13</v>
      </c>
    </row>
    <row r="8" spans="1:7" ht="75" x14ac:dyDescent="0.2">
      <c r="A8" s="79"/>
      <c r="B8" s="1" t="s">
        <v>26</v>
      </c>
      <c r="C8" s="1" t="s">
        <v>345</v>
      </c>
      <c r="D8" s="80"/>
    </row>
    <row r="9" spans="1:7" ht="18.75" x14ac:dyDescent="0.2">
      <c r="A9" s="1" t="s">
        <v>18</v>
      </c>
      <c r="B9" s="1" t="s">
        <v>19</v>
      </c>
      <c r="C9" s="1" t="s">
        <v>12</v>
      </c>
      <c r="D9" s="41">
        <v>4</v>
      </c>
    </row>
    <row r="10" spans="1:7" ht="18.75" x14ac:dyDescent="0.2">
      <c r="A10" s="42" t="s">
        <v>57</v>
      </c>
      <c r="B10" s="3"/>
      <c r="C10" s="4"/>
      <c r="D10" s="43">
        <f>D12+D13</f>
        <v>4877253.4280999992</v>
      </c>
    </row>
    <row r="11" spans="1:7" ht="18.75" x14ac:dyDescent="0.2">
      <c r="A11" s="44" t="s">
        <v>16</v>
      </c>
      <c r="B11" s="5"/>
      <c r="C11" s="4"/>
      <c r="D11" s="43"/>
      <c r="F11" s="33"/>
    </row>
    <row r="12" spans="1:7" ht="18.75" x14ac:dyDescent="0.2">
      <c r="A12" s="42" t="s">
        <v>23</v>
      </c>
      <c r="B12" s="6"/>
      <c r="C12" s="6" t="s">
        <v>22</v>
      </c>
      <c r="D12" s="43">
        <f>D14+D19+D71+D73+D78+D82+D84+D86+D90+D91+D92+D93+D94+D95+D96+D97+D145+D146+D147+D148+D149+D150+D151+D152+D153+D154+D155+D156+D157+D158+D159+D160+D161+D162+D169</f>
        <v>1607955.32969</v>
      </c>
      <c r="F12" s="35"/>
    </row>
    <row r="13" spans="1:7" ht="18.75" x14ac:dyDescent="0.2">
      <c r="A13" s="42" t="s">
        <v>24</v>
      </c>
      <c r="B13" s="6"/>
      <c r="C13" s="6" t="s">
        <v>25</v>
      </c>
      <c r="D13" s="45">
        <f>D98+D99+D100+D101+D102+D103+D104+D105+D106+D107+D108+D109+D110+D111+D112+D113+D114+D115+D116+D117+D118+D119+D120+D121+D122+D123+D124+D125+D126+D127+D128+D129+D130+D131+D132+D133+D134+D135+D136+D137+D138+D139+D140+D141+D142+D143+D163+D164+D165+D166+D167+D170+D171+D172+D173+D174+D175+D176+D177+D178+D179+D180+D181+D182+D183+D184+D185+D186+D187+D188+D190+D191+D192+D193+D194+D195</f>
        <v>3269298.0984099996</v>
      </c>
      <c r="E13" s="19"/>
      <c r="F13" s="19"/>
      <c r="G13" s="19"/>
    </row>
    <row r="14" spans="1:7" ht="56.25" x14ac:dyDescent="0.2">
      <c r="A14" s="46" t="s">
        <v>80</v>
      </c>
      <c r="B14" s="6" t="s">
        <v>21</v>
      </c>
      <c r="C14" s="6"/>
      <c r="D14" s="47">
        <f>D15</f>
        <v>23433.45607</v>
      </c>
    </row>
    <row r="15" spans="1:7" ht="18.75" x14ac:dyDescent="0.2">
      <c r="A15" s="48" t="s">
        <v>20</v>
      </c>
      <c r="B15" s="4" t="s">
        <v>21</v>
      </c>
      <c r="C15" s="4" t="s">
        <v>40</v>
      </c>
      <c r="D15" s="49">
        <f>D16+D18+D17</f>
        <v>23433.45607</v>
      </c>
    </row>
    <row r="16" spans="1:7" ht="93.75" x14ac:dyDescent="0.2">
      <c r="A16" s="48" t="s">
        <v>81</v>
      </c>
      <c r="B16" s="4" t="s">
        <v>21</v>
      </c>
      <c r="C16" s="4" t="s">
        <v>41</v>
      </c>
      <c r="D16" s="49">
        <v>406.93414999999999</v>
      </c>
    </row>
    <row r="17" spans="1:4" ht="75" x14ac:dyDescent="0.2">
      <c r="A17" s="48" t="s">
        <v>82</v>
      </c>
      <c r="B17" s="4" t="s">
        <v>21</v>
      </c>
      <c r="C17" s="4" t="s">
        <v>42</v>
      </c>
      <c r="D17" s="49">
        <v>22638.852900000002</v>
      </c>
    </row>
    <row r="18" spans="1:4" ht="75" x14ac:dyDescent="0.2">
      <c r="A18" s="48" t="s">
        <v>194</v>
      </c>
      <c r="B18" s="4" t="s">
        <v>21</v>
      </c>
      <c r="C18" s="4" t="s">
        <v>195</v>
      </c>
      <c r="D18" s="49">
        <v>387.66901999999999</v>
      </c>
    </row>
    <row r="19" spans="1:4" ht="37.15" customHeight="1" x14ac:dyDescent="0.2">
      <c r="A19" s="46" t="s">
        <v>83</v>
      </c>
      <c r="B19" s="6">
        <v>182</v>
      </c>
      <c r="C19" s="6"/>
      <c r="D19" s="47">
        <f>D20+D34+D41+D55+D63+D65+D68</f>
        <v>1512365.6652999998</v>
      </c>
    </row>
    <row r="20" spans="1:4" ht="37.5" x14ac:dyDescent="0.2">
      <c r="A20" s="50" t="s">
        <v>7</v>
      </c>
      <c r="B20" s="6">
        <v>182</v>
      </c>
      <c r="C20" s="6" t="s">
        <v>45</v>
      </c>
      <c r="D20" s="47">
        <f>D21</f>
        <v>1154157.6954399999</v>
      </c>
    </row>
    <row r="21" spans="1:4" ht="18.75" x14ac:dyDescent="0.2">
      <c r="A21" s="51" t="s">
        <v>8</v>
      </c>
      <c r="B21" s="4">
        <v>182</v>
      </c>
      <c r="C21" s="4" t="s">
        <v>46</v>
      </c>
      <c r="D21" s="49">
        <f>SUM(D22:D33)</f>
        <v>1154157.6954399999</v>
      </c>
    </row>
    <row r="22" spans="1:4" ht="93.75" x14ac:dyDescent="0.2">
      <c r="A22" s="51" t="s">
        <v>84</v>
      </c>
      <c r="B22" s="4">
        <v>182</v>
      </c>
      <c r="C22" s="4" t="s">
        <v>47</v>
      </c>
      <c r="D22" s="49">
        <v>1023595.6317499999</v>
      </c>
    </row>
    <row r="23" spans="1:4" ht="131.25" x14ac:dyDescent="0.2">
      <c r="A23" s="51" t="s">
        <v>85</v>
      </c>
      <c r="B23" s="4">
        <v>182</v>
      </c>
      <c r="C23" s="4" t="s">
        <v>48</v>
      </c>
      <c r="D23" s="49">
        <v>2964.16849</v>
      </c>
    </row>
    <row r="24" spans="1:4" ht="206.25" x14ac:dyDescent="0.2">
      <c r="A24" s="51" t="s">
        <v>86</v>
      </c>
      <c r="B24" s="4">
        <v>182</v>
      </c>
      <c r="C24" s="4" t="s">
        <v>87</v>
      </c>
      <c r="D24" s="49">
        <v>1491.1506999999999</v>
      </c>
    </row>
    <row r="25" spans="1:4" ht="206.25" x14ac:dyDescent="0.2">
      <c r="A25" s="51" t="s">
        <v>88</v>
      </c>
      <c r="B25" s="4">
        <v>182</v>
      </c>
      <c r="C25" s="4" t="s">
        <v>89</v>
      </c>
      <c r="D25" s="49">
        <v>1403.2975200000001</v>
      </c>
    </row>
    <row r="26" spans="1:4" ht="56.25" x14ac:dyDescent="0.2">
      <c r="A26" s="52" t="s">
        <v>90</v>
      </c>
      <c r="B26" s="4">
        <v>182</v>
      </c>
      <c r="C26" s="4" t="s">
        <v>49</v>
      </c>
      <c r="D26" s="49">
        <v>8304.5803400000004</v>
      </c>
    </row>
    <row r="27" spans="1:4" ht="112.5" x14ac:dyDescent="0.2">
      <c r="A27" s="51" t="s">
        <v>91</v>
      </c>
      <c r="B27" s="4">
        <v>182</v>
      </c>
      <c r="C27" s="4" t="s">
        <v>50</v>
      </c>
      <c r="D27" s="49">
        <v>26325.756089999999</v>
      </c>
    </row>
    <row r="28" spans="1:4" ht="112.5" x14ac:dyDescent="0.3">
      <c r="A28" s="38" t="s">
        <v>92</v>
      </c>
      <c r="B28" s="4">
        <v>182</v>
      </c>
      <c r="C28" s="13" t="s">
        <v>93</v>
      </c>
      <c r="D28" s="49">
        <v>28529.835719999999</v>
      </c>
    </row>
    <row r="29" spans="1:4" ht="131.25" x14ac:dyDescent="0.2">
      <c r="A29" s="51" t="s">
        <v>94</v>
      </c>
      <c r="B29" s="4">
        <v>182</v>
      </c>
      <c r="C29" s="4" t="s">
        <v>95</v>
      </c>
      <c r="D29" s="49">
        <v>6353.4415900000004</v>
      </c>
    </row>
    <row r="30" spans="1:4" ht="131.25" x14ac:dyDescent="0.2">
      <c r="A30" s="51" t="s">
        <v>96</v>
      </c>
      <c r="B30" s="4">
        <v>182</v>
      </c>
      <c r="C30" s="4" t="s">
        <v>97</v>
      </c>
      <c r="D30" s="49">
        <v>36070.41833</v>
      </c>
    </row>
    <row r="31" spans="1:4" ht="325.89999999999998" customHeight="1" x14ac:dyDescent="0.2">
      <c r="A31" s="51" t="s">
        <v>98</v>
      </c>
      <c r="B31" s="4">
        <v>182</v>
      </c>
      <c r="C31" s="4" t="s">
        <v>99</v>
      </c>
      <c r="D31" s="49">
        <v>15035.727989999999</v>
      </c>
    </row>
    <row r="32" spans="1:4" ht="375" x14ac:dyDescent="0.2">
      <c r="A32" s="51" t="s">
        <v>100</v>
      </c>
      <c r="B32" s="4">
        <v>182</v>
      </c>
      <c r="C32" s="4" t="s">
        <v>101</v>
      </c>
      <c r="D32" s="49">
        <v>4058.8607499999998</v>
      </c>
    </row>
    <row r="33" spans="1:4" ht="75" x14ac:dyDescent="0.3">
      <c r="A33" s="38" t="s">
        <v>102</v>
      </c>
      <c r="B33" s="4">
        <v>182</v>
      </c>
      <c r="C33" s="13" t="s">
        <v>103</v>
      </c>
      <c r="D33" s="49">
        <v>24.826170000000001</v>
      </c>
    </row>
    <row r="34" spans="1:4" ht="37.5" x14ac:dyDescent="0.3">
      <c r="A34" s="53" t="s">
        <v>116</v>
      </c>
      <c r="B34" s="6"/>
      <c r="C34" s="12"/>
      <c r="D34" s="47">
        <f>SUM(D35:D40)</f>
        <v>45136.472990000002</v>
      </c>
    </row>
    <row r="35" spans="1:4" ht="37.5" x14ac:dyDescent="0.2">
      <c r="A35" s="51" t="s">
        <v>104</v>
      </c>
      <c r="B35" s="4">
        <v>182</v>
      </c>
      <c r="C35" s="4" t="s">
        <v>105</v>
      </c>
      <c r="D35" s="49">
        <v>5873.5392099999999</v>
      </c>
    </row>
    <row r="36" spans="1:4" ht="131.25" x14ac:dyDescent="0.2">
      <c r="A36" s="51" t="s">
        <v>106</v>
      </c>
      <c r="B36" s="4">
        <v>182</v>
      </c>
      <c r="C36" s="4" t="s">
        <v>107</v>
      </c>
      <c r="D36" s="49">
        <v>19253.748210000002</v>
      </c>
    </row>
    <row r="37" spans="1:4" ht="168.75" x14ac:dyDescent="0.2">
      <c r="A37" s="51" t="s">
        <v>108</v>
      </c>
      <c r="B37" s="4">
        <v>182</v>
      </c>
      <c r="C37" s="4" t="s">
        <v>109</v>
      </c>
      <c r="D37" s="49">
        <v>112.66119999999999</v>
      </c>
    </row>
    <row r="38" spans="1:4" ht="150" x14ac:dyDescent="0.2">
      <c r="A38" s="51" t="s">
        <v>110</v>
      </c>
      <c r="B38" s="4">
        <v>182</v>
      </c>
      <c r="C38" s="4" t="s">
        <v>111</v>
      </c>
      <c r="D38" s="49">
        <v>20513.703979999998</v>
      </c>
    </row>
    <row r="39" spans="1:4" ht="150" x14ac:dyDescent="0.2">
      <c r="A39" s="51" t="s">
        <v>112</v>
      </c>
      <c r="B39" s="4">
        <v>182</v>
      </c>
      <c r="C39" s="4" t="s">
        <v>113</v>
      </c>
      <c r="D39" s="49">
        <v>-1925.11661</v>
      </c>
    </row>
    <row r="40" spans="1:4" ht="18.75" x14ac:dyDescent="0.3">
      <c r="A40" s="38" t="s">
        <v>114</v>
      </c>
      <c r="B40" s="4">
        <v>182</v>
      </c>
      <c r="C40" s="13" t="s">
        <v>115</v>
      </c>
      <c r="D40" s="49">
        <v>1307.9369999999999</v>
      </c>
    </row>
    <row r="41" spans="1:4" ht="37.5" x14ac:dyDescent="0.2">
      <c r="A41" s="50" t="s">
        <v>15</v>
      </c>
      <c r="B41" s="6">
        <v>182</v>
      </c>
      <c r="C41" s="6" t="s">
        <v>32</v>
      </c>
      <c r="D41" s="47">
        <f>D42+D47+D50+D53</f>
        <v>142748.69746</v>
      </c>
    </row>
    <row r="42" spans="1:4" ht="37.5" x14ac:dyDescent="0.2">
      <c r="A42" s="51" t="s">
        <v>60</v>
      </c>
      <c r="B42" s="4">
        <v>182</v>
      </c>
      <c r="C42" s="20" t="s">
        <v>63</v>
      </c>
      <c r="D42" s="54">
        <f>D43+D45</f>
        <v>111088.18315</v>
      </c>
    </row>
    <row r="43" spans="1:4" ht="37.5" x14ac:dyDescent="0.2">
      <c r="A43" s="51" t="s">
        <v>61</v>
      </c>
      <c r="B43" s="4">
        <v>182</v>
      </c>
      <c r="C43" s="20" t="s">
        <v>64</v>
      </c>
      <c r="D43" s="55">
        <f>D44</f>
        <v>87226.753880000004</v>
      </c>
    </row>
    <row r="44" spans="1:4" ht="37.5" x14ac:dyDescent="0.2">
      <c r="A44" s="51" t="s">
        <v>61</v>
      </c>
      <c r="B44" s="4">
        <v>182</v>
      </c>
      <c r="C44" s="20" t="s">
        <v>65</v>
      </c>
      <c r="D44" s="55">
        <v>87226.753880000004</v>
      </c>
    </row>
    <row r="45" spans="1:4" ht="56.25" x14ac:dyDescent="0.2">
      <c r="A45" s="51" t="s">
        <v>62</v>
      </c>
      <c r="B45" s="4">
        <v>182</v>
      </c>
      <c r="C45" s="20" t="s">
        <v>66</v>
      </c>
      <c r="D45" s="55">
        <f>D46</f>
        <v>23861.429270000001</v>
      </c>
    </row>
    <row r="46" spans="1:4" ht="75" x14ac:dyDescent="0.2">
      <c r="A46" s="51" t="s">
        <v>117</v>
      </c>
      <c r="B46" s="4">
        <v>182</v>
      </c>
      <c r="C46" s="20" t="s">
        <v>67</v>
      </c>
      <c r="D46" s="55">
        <v>23861.429270000001</v>
      </c>
    </row>
    <row r="47" spans="1:4" ht="37.5" x14ac:dyDescent="0.2">
      <c r="A47" s="51" t="s">
        <v>30</v>
      </c>
      <c r="B47" s="4">
        <v>182</v>
      </c>
      <c r="C47" s="4" t="s">
        <v>33</v>
      </c>
      <c r="D47" s="54">
        <f>D48+D49</f>
        <v>-8.2739999999999994E-2</v>
      </c>
    </row>
    <row r="48" spans="1:4" ht="37.5" x14ac:dyDescent="0.2">
      <c r="A48" s="51" t="s">
        <v>30</v>
      </c>
      <c r="B48" s="4">
        <v>182</v>
      </c>
      <c r="C48" s="4" t="s">
        <v>34</v>
      </c>
      <c r="D48" s="54">
        <v>-8.2739999999999994E-2</v>
      </c>
    </row>
    <row r="49" spans="1:4" ht="56.25" x14ac:dyDescent="0.2">
      <c r="A49" s="51" t="s">
        <v>31</v>
      </c>
      <c r="B49" s="4">
        <v>182</v>
      </c>
      <c r="C49" s="4" t="s">
        <v>35</v>
      </c>
      <c r="D49" s="54">
        <v>0</v>
      </c>
    </row>
    <row r="50" spans="1:4" ht="18.75" x14ac:dyDescent="0.2">
      <c r="A50" s="51" t="s">
        <v>14</v>
      </c>
      <c r="B50" s="4">
        <v>182</v>
      </c>
      <c r="C50" s="4" t="s">
        <v>36</v>
      </c>
      <c r="D50" s="54">
        <f>D51+D52</f>
        <v>19605.416000000001</v>
      </c>
    </row>
    <row r="51" spans="1:4" ht="18.75" x14ac:dyDescent="0.2">
      <c r="A51" s="51" t="s">
        <v>14</v>
      </c>
      <c r="B51" s="4">
        <v>182</v>
      </c>
      <c r="C51" s="4" t="s">
        <v>37</v>
      </c>
      <c r="D51" s="54">
        <v>19605.416000000001</v>
      </c>
    </row>
    <row r="52" spans="1:4" ht="37.5" x14ac:dyDescent="0.2">
      <c r="A52" s="51" t="s">
        <v>118</v>
      </c>
      <c r="B52" s="4">
        <v>182</v>
      </c>
      <c r="C52" s="4" t="s">
        <v>73</v>
      </c>
      <c r="D52" s="54">
        <v>0</v>
      </c>
    </row>
    <row r="53" spans="1:4" ht="37.5" x14ac:dyDescent="0.2">
      <c r="A53" s="51" t="s">
        <v>56</v>
      </c>
      <c r="B53" s="4">
        <v>182</v>
      </c>
      <c r="C53" s="4" t="s">
        <v>54</v>
      </c>
      <c r="D53" s="54">
        <f>D54</f>
        <v>12055.181049999999</v>
      </c>
    </row>
    <row r="54" spans="1:4" ht="36" customHeight="1" x14ac:dyDescent="0.2">
      <c r="A54" s="51" t="s">
        <v>119</v>
      </c>
      <c r="B54" s="4">
        <v>182</v>
      </c>
      <c r="C54" s="4" t="s">
        <v>55</v>
      </c>
      <c r="D54" s="54">
        <v>12055.181049999999</v>
      </c>
    </row>
    <row r="55" spans="1:4" ht="18.75" x14ac:dyDescent="0.2">
      <c r="A55" s="26" t="s">
        <v>75</v>
      </c>
      <c r="B55" s="23"/>
      <c r="C55" s="56" t="s">
        <v>189</v>
      </c>
      <c r="D55" s="57">
        <f>D58+D60+D56</f>
        <v>141791.64535000001</v>
      </c>
    </row>
    <row r="56" spans="1:4" ht="18.75" x14ac:dyDescent="0.2">
      <c r="A56" s="58" t="s">
        <v>196</v>
      </c>
      <c r="B56" s="22" t="s">
        <v>71</v>
      </c>
      <c r="C56" s="59" t="s">
        <v>197</v>
      </c>
      <c r="D56" s="54">
        <f>D57</f>
        <v>30029.486219999999</v>
      </c>
    </row>
    <row r="57" spans="1:4" ht="18.75" x14ac:dyDescent="0.2">
      <c r="A57" s="58" t="s">
        <v>74</v>
      </c>
      <c r="B57" s="22" t="s">
        <v>71</v>
      </c>
      <c r="C57" s="59" t="s">
        <v>188</v>
      </c>
      <c r="D57" s="54">
        <v>30029.486219999999</v>
      </c>
    </row>
    <row r="58" spans="1:4" ht="31.15" customHeight="1" x14ac:dyDescent="0.2">
      <c r="A58" s="60" t="s">
        <v>121</v>
      </c>
      <c r="B58" s="22" t="s">
        <v>71</v>
      </c>
      <c r="C58" s="61" t="s">
        <v>122</v>
      </c>
      <c r="D58" s="54">
        <f>D59</f>
        <v>41709.50851</v>
      </c>
    </row>
    <row r="59" spans="1:4" ht="56.25" x14ac:dyDescent="0.2">
      <c r="A59" s="62" t="s">
        <v>120</v>
      </c>
      <c r="B59" s="22" t="s">
        <v>71</v>
      </c>
      <c r="C59" s="59" t="s">
        <v>128</v>
      </c>
      <c r="D59" s="54">
        <v>41709.50851</v>
      </c>
    </row>
    <row r="60" spans="1:4" ht="37.5" x14ac:dyDescent="0.2">
      <c r="A60" s="62" t="s">
        <v>127</v>
      </c>
      <c r="B60" s="22" t="s">
        <v>71</v>
      </c>
      <c r="C60" s="59" t="s">
        <v>129</v>
      </c>
      <c r="D60" s="54">
        <f>D61+D62</f>
        <v>70052.65062</v>
      </c>
    </row>
    <row r="61" spans="1:4" ht="37.5" x14ac:dyDescent="0.2">
      <c r="A61" s="62" t="s">
        <v>123</v>
      </c>
      <c r="B61" s="22" t="s">
        <v>71</v>
      </c>
      <c r="C61" s="59" t="s">
        <v>125</v>
      </c>
      <c r="D61" s="54">
        <v>38082.247710000003</v>
      </c>
    </row>
    <row r="62" spans="1:4" ht="37.5" x14ac:dyDescent="0.2">
      <c r="A62" s="62" t="s">
        <v>124</v>
      </c>
      <c r="B62" s="22" t="s">
        <v>71</v>
      </c>
      <c r="C62" s="59" t="s">
        <v>126</v>
      </c>
      <c r="D62" s="54">
        <v>31970.402910000001</v>
      </c>
    </row>
    <row r="63" spans="1:4" ht="37.5" x14ac:dyDescent="0.2">
      <c r="A63" s="63" t="s">
        <v>68</v>
      </c>
      <c r="B63" s="23">
        <v>182</v>
      </c>
      <c r="C63" s="34" t="s">
        <v>70</v>
      </c>
      <c r="D63" s="57">
        <f>D64</f>
        <v>2579.4070000000002</v>
      </c>
    </row>
    <row r="64" spans="1:4" ht="37.5" x14ac:dyDescent="0.3">
      <c r="A64" s="38" t="s">
        <v>72</v>
      </c>
      <c r="B64" s="22" t="s">
        <v>71</v>
      </c>
      <c r="C64" s="24" t="s">
        <v>69</v>
      </c>
      <c r="D64" s="54">
        <v>2579.4070000000002</v>
      </c>
    </row>
    <row r="65" spans="1:4" ht="18.75" x14ac:dyDescent="0.2">
      <c r="A65" s="63" t="s">
        <v>17</v>
      </c>
      <c r="B65" s="4">
        <v>182</v>
      </c>
      <c r="C65" s="4" t="s">
        <v>51</v>
      </c>
      <c r="D65" s="49">
        <f>D66</f>
        <v>25948.423159999998</v>
      </c>
    </row>
    <row r="66" spans="1:4" ht="37.5" x14ac:dyDescent="0.2">
      <c r="A66" s="51" t="s">
        <v>43</v>
      </c>
      <c r="B66" s="4">
        <v>182</v>
      </c>
      <c r="C66" s="4" t="s">
        <v>52</v>
      </c>
      <c r="D66" s="49">
        <f>D67</f>
        <v>25948.423159999998</v>
      </c>
    </row>
    <row r="67" spans="1:4" ht="56.25" x14ac:dyDescent="0.2">
      <c r="A67" s="51" t="s">
        <v>44</v>
      </c>
      <c r="B67" s="4">
        <v>182</v>
      </c>
      <c r="C67" s="4" t="s">
        <v>53</v>
      </c>
      <c r="D67" s="49">
        <v>25948.423159999998</v>
      </c>
    </row>
    <row r="68" spans="1:4" ht="18.75" x14ac:dyDescent="0.2">
      <c r="A68" s="64" t="s">
        <v>38</v>
      </c>
      <c r="B68" s="4">
        <v>182</v>
      </c>
      <c r="C68" s="4" t="s">
        <v>39</v>
      </c>
      <c r="D68" s="49">
        <f>D70+D69</f>
        <v>3.3239000000000001</v>
      </c>
    </row>
    <row r="69" spans="1:4" ht="168.75" x14ac:dyDescent="0.2">
      <c r="A69" s="48" t="s">
        <v>130</v>
      </c>
      <c r="B69" s="4">
        <v>182</v>
      </c>
      <c r="C69" s="4" t="s">
        <v>76</v>
      </c>
      <c r="D69" s="49">
        <v>3</v>
      </c>
    </row>
    <row r="70" spans="1:4" ht="99.6" customHeight="1" x14ac:dyDescent="0.2">
      <c r="A70" s="36" t="s">
        <v>190</v>
      </c>
      <c r="B70" s="4">
        <v>182</v>
      </c>
      <c r="C70" s="65" t="s">
        <v>77</v>
      </c>
      <c r="D70" s="49">
        <v>0.32390000000000002</v>
      </c>
    </row>
    <row r="71" spans="1:4" ht="37.5" x14ac:dyDescent="0.2">
      <c r="A71" s="46" t="s">
        <v>131</v>
      </c>
      <c r="B71" s="6" t="s">
        <v>6</v>
      </c>
      <c r="C71" s="6"/>
      <c r="D71" s="47">
        <f>D72</f>
        <v>42.800609999999999</v>
      </c>
    </row>
    <row r="72" spans="1:4" ht="168.75" x14ac:dyDescent="0.3">
      <c r="A72" s="29" t="s">
        <v>130</v>
      </c>
      <c r="B72" s="7">
        <v>188</v>
      </c>
      <c r="C72" s="30" t="s">
        <v>76</v>
      </c>
      <c r="D72" s="49">
        <v>42.800609999999999</v>
      </c>
    </row>
    <row r="73" spans="1:4" ht="18.75" x14ac:dyDescent="0.2">
      <c r="A73" s="32" t="s">
        <v>132</v>
      </c>
      <c r="B73" s="8">
        <v>503</v>
      </c>
      <c r="C73" s="31"/>
      <c r="D73" s="47">
        <f>D74+D75+D76+D77</f>
        <v>64.127740000000003</v>
      </c>
    </row>
    <row r="74" spans="1:4" ht="150" x14ac:dyDescent="0.3">
      <c r="A74" s="28" t="s">
        <v>140</v>
      </c>
      <c r="B74" s="7">
        <v>503</v>
      </c>
      <c r="C74" s="66" t="s">
        <v>2</v>
      </c>
      <c r="D74" s="49">
        <v>39.133989999999997</v>
      </c>
    </row>
    <row r="75" spans="1:4" ht="131.25" x14ac:dyDescent="0.3">
      <c r="A75" s="28" t="s">
        <v>141</v>
      </c>
      <c r="B75" s="7">
        <v>503</v>
      </c>
      <c r="C75" s="66" t="s">
        <v>3</v>
      </c>
      <c r="D75" s="49">
        <v>9.1945300000000003</v>
      </c>
    </row>
    <row r="76" spans="1:4" ht="112.5" x14ac:dyDescent="0.3">
      <c r="A76" s="28" t="s">
        <v>191</v>
      </c>
      <c r="B76" s="7">
        <v>503</v>
      </c>
      <c r="C76" s="66" t="s">
        <v>4</v>
      </c>
      <c r="D76" s="49">
        <v>1.7080000000000001E-2</v>
      </c>
    </row>
    <row r="77" spans="1:4" ht="131.25" x14ac:dyDescent="0.3">
      <c r="A77" s="28" t="s">
        <v>142</v>
      </c>
      <c r="B77" s="7">
        <v>503</v>
      </c>
      <c r="C77" s="66" t="s">
        <v>5</v>
      </c>
      <c r="D77" s="49">
        <v>15.78214</v>
      </c>
    </row>
    <row r="78" spans="1:4" ht="18.75" x14ac:dyDescent="0.2">
      <c r="A78" s="67" t="s">
        <v>133</v>
      </c>
      <c r="B78" s="8">
        <v>554</v>
      </c>
      <c r="C78" s="8"/>
      <c r="D78" s="47">
        <f>D80+D81+D79</f>
        <v>375.95851000000005</v>
      </c>
    </row>
    <row r="79" spans="1:4" ht="222.6" customHeight="1" x14ac:dyDescent="0.2">
      <c r="A79" s="39" t="s">
        <v>192</v>
      </c>
      <c r="B79" s="7">
        <v>554</v>
      </c>
      <c r="C79" s="7" t="s">
        <v>193</v>
      </c>
      <c r="D79" s="49">
        <v>1.1E-4</v>
      </c>
    </row>
    <row r="80" spans="1:4" ht="168.75" x14ac:dyDescent="0.3">
      <c r="A80" s="29" t="s">
        <v>130</v>
      </c>
      <c r="B80" s="7">
        <v>554</v>
      </c>
      <c r="C80" s="30" t="s">
        <v>76</v>
      </c>
      <c r="D80" s="49">
        <v>357.41840000000002</v>
      </c>
    </row>
    <row r="81" spans="1:4" ht="131.25" x14ac:dyDescent="0.3">
      <c r="A81" s="28" t="s">
        <v>143</v>
      </c>
      <c r="B81" s="7">
        <v>554</v>
      </c>
      <c r="C81" s="68" t="s">
        <v>78</v>
      </c>
      <c r="D81" s="49">
        <v>18.54</v>
      </c>
    </row>
    <row r="82" spans="1:4" ht="56.25" x14ac:dyDescent="0.2">
      <c r="A82" s="26" t="s">
        <v>134</v>
      </c>
      <c r="B82" s="8">
        <v>581</v>
      </c>
      <c r="C82" s="31"/>
      <c r="D82" s="47">
        <f>D83</f>
        <v>620</v>
      </c>
    </row>
    <row r="83" spans="1:4" ht="131.25" x14ac:dyDescent="0.3">
      <c r="A83" s="28" t="s">
        <v>143</v>
      </c>
      <c r="B83" s="7">
        <v>581</v>
      </c>
      <c r="C83" s="68" t="s">
        <v>78</v>
      </c>
      <c r="D83" s="49">
        <v>620</v>
      </c>
    </row>
    <row r="84" spans="1:4" ht="37.5" x14ac:dyDescent="0.2">
      <c r="A84" s="67" t="s">
        <v>136</v>
      </c>
      <c r="B84" s="8">
        <v>588</v>
      </c>
      <c r="C84" s="8"/>
      <c r="D84" s="47">
        <f>D85</f>
        <v>183.59344999999999</v>
      </c>
    </row>
    <row r="85" spans="1:4" ht="75" x14ac:dyDescent="0.3">
      <c r="A85" s="29" t="s">
        <v>0</v>
      </c>
      <c r="B85" s="7">
        <v>588</v>
      </c>
      <c r="C85" s="66" t="s">
        <v>1</v>
      </c>
      <c r="D85" s="49">
        <v>183.59344999999999</v>
      </c>
    </row>
    <row r="86" spans="1:4" ht="37.5" x14ac:dyDescent="0.2">
      <c r="A86" s="67" t="s">
        <v>135</v>
      </c>
      <c r="B86" s="8">
        <v>599</v>
      </c>
      <c r="C86" s="8"/>
      <c r="D86" s="47">
        <f>D87+D88</f>
        <v>149.30000000000001</v>
      </c>
    </row>
    <row r="87" spans="1:4" ht="168.75" x14ac:dyDescent="0.3">
      <c r="A87" s="29" t="s">
        <v>130</v>
      </c>
      <c r="B87" s="7">
        <v>599</v>
      </c>
      <c r="C87" s="30" t="s">
        <v>76</v>
      </c>
      <c r="D87" s="49">
        <v>149.30000000000001</v>
      </c>
    </row>
    <row r="88" spans="1:4" ht="75" x14ac:dyDescent="0.3">
      <c r="A88" s="28" t="s">
        <v>0</v>
      </c>
      <c r="B88" s="7">
        <v>599</v>
      </c>
      <c r="C88" s="66" t="s">
        <v>1</v>
      </c>
      <c r="D88" s="69"/>
    </row>
    <row r="89" spans="1:4" s="9" customFormat="1" ht="37.5" x14ac:dyDescent="0.2">
      <c r="A89" s="70" t="s">
        <v>137</v>
      </c>
      <c r="B89" s="12">
        <v>703</v>
      </c>
      <c r="C89" s="12"/>
      <c r="D89" s="47">
        <f>SUM(D90:D143)</f>
        <v>2176457.5335599999</v>
      </c>
    </row>
    <row r="90" spans="1:4" s="9" customFormat="1" ht="72" customHeight="1" x14ac:dyDescent="0.2">
      <c r="A90" s="51" t="s">
        <v>144</v>
      </c>
      <c r="B90" s="13">
        <v>703</v>
      </c>
      <c r="C90" s="20" t="s">
        <v>145</v>
      </c>
      <c r="D90" s="49">
        <v>44.325000000000003</v>
      </c>
    </row>
    <row r="91" spans="1:4" s="9" customFormat="1" ht="37.5" x14ac:dyDescent="0.2">
      <c r="A91" s="51" t="s">
        <v>58</v>
      </c>
      <c r="B91" s="13">
        <v>703</v>
      </c>
      <c r="C91" s="20" t="s">
        <v>59</v>
      </c>
      <c r="D91" s="49">
        <v>15</v>
      </c>
    </row>
    <row r="92" spans="1:4" ht="37.5" x14ac:dyDescent="0.2">
      <c r="A92" s="51" t="s">
        <v>146</v>
      </c>
      <c r="B92" s="4">
        <v>703</v>
      </c>
      <c r="C92" s="20" t="s">
        <v>147</v>
      </c>
      <c r="D92" s="71">
        <v>1076.6590000000001</v>
      </c>
    </row>
    <row r="93" spans="1:4" ht="35.450000000000003" customHeight="1" x14ac:dyDescent="0.2">
      <c r="A93" s="39" t="s">
        <v>148</v>
      </c>
      <c r="B93" s="13">
        <v>703</v>
      </c>
      <c r="C93" s="25" t="s">
        <v>149</v>
      </c>
      <c r="D93" s="71">
        <v>2.3609999999999999E-2</v>
      </c>
    </row>
    <row r="94" spans="1:4" ht="37.5" x14ac:dyDescent="0.2">
      <c r="A94" s="40" t="s">
        <v>150</v>
      </c>
      <c r="B94" s="7">
        <v>703</v>
      </c>
      <c r="C94" s="30" t="s">
        <v>151</v>
      </c>
      <c r="D94" s="49">
        <v>1573.08969</v>
      </c>
    </row>
    <row r="95" spans="1:4" ht="93.75" x14ac:dyDescent="0.2">
      <c r="A95" s="36" t="s">
        <v>152</v>
      </c>
      <c r="B95" s="11">
        <v>703</v>
      </c>
      <c r="C95" s="14" t="s">
        <v>153</v>
      </c>
      <c r="D95" s="49">
        <v>5.2216300000000002</v>
      </c>
    </row>
    <row r="96" spans="1:4" ht="76.900000000000006" customHeight="1" x14ac:dyDescent="0.2">
      <c r="A96" s="36" t="s">
        <v>154</v>
      </c>
      <c r="B96" s="11">
        <v>703</v>
      </c>
      <c r="C96" s="14" t="s">
        <v>155</v>
      </c>
      <c r="D96" s="49">
        <v>4485.9420499999997</v>
      </c>
    </row>
    <row r="97" spans="1:4" ht="164.45" customHeight="1" x14ac:dyDescent="0.2">
      <c r="A97" s="36" t="s">
        <v>156</v>
      </c>
      <c r="B97" s="11">
        <v>703</v>
      </c>
      <c r="C97" s="14" t="s">
        <v>157</v>
      </c>
      <c r="D97" s="49">
        <v>133.91127</v>
      </c>
    </row>
    <row r="98" spans="1:4" ht="37.15" customHeight="1" x14ac:dyDescent="0.2">
      <c r="A98" s="36" t="s">
        <v>247</v>
      </c>
      <c r="B98" s="11">
        <v>703</v>
      </c>
      <c r="C98" s="14" t="s">
        <v>248</v>
      </c>
      <c r="D98" s="49">
        <v>160563.40161999999</v>
      </c>
    </row>
    <row r="99" spans="1:4" ht="93.75" x14ac:dyDescent="0.2">
      <c r="A99" s="36" t="s">
        <v>249</v>
      </c>
      <c r="B99" s="11">
        <v>703</v>
      </c>
      <c r="C99" s="14" t="s">
        <v>250</v>
      </c>
      <c r="D99" s="49">
        <v>44661.357649999998</v>
      </c>
    </row>
    <row r="100" spans="1:4" ht="37.5" x14ac:dyDescent="0.2">
      <c r="A100" s="36" t="s">
        <v>251</v>
      </c>
      <c r="B100" s="11">
        <v>703</v>
      </c>
      <c r="C100" s="14" t="s">
        <v>252</v>
      </c>
      <c r="D100" s="49">
        <v>25962.7</v>
      </c>
    </row>
    <row r="101" spans="1:4" ht="37.5" x14ac:dyDescent="0.2">
      <c r="A101" s="36" t="s">
        <v>253</v>
      </c>
      <c r="B101" s="11">
        <v>703</v>
      </c>
      <c r="C101" s="14" t="s">
        <v>254</v>
      </c>
      <c r="D101" s="49">
        <v>8614.6310200000007</v>
      </c>
    </row>
    <row r="102" spans="1:4" ht="150" x14ac:dyDescent="0.2">
      <c r="A102" s="36" t="s">
        <v>255</v>
      </c>
      <c r="B102" s="11">
        <v>703</v>
      </c>
      <c r="C102" s="14" t="s">
        <v>256</v>
      </c>
      <c r="D102" s="49">
        <v>20186.138989999999</v>
      </c>
    </row>
    <row r="103" spans="1:4" ht="37.5" x14ac:dyDescent="0.2">
      <c r="A103" s="36" t="s">
        <v>257</v>
      </c>
      <c r="B103" s="11">
        <v>703</v>
      </c>
      <c r="C103" s="14" t="s">
        <v>258</v>
      </c>
      <c r="D103" s="49">
        <v>4228.4732000000004</v>
      </c>
    </row>
    <row r="104" spans="1:4" ht="56.25" x14ac:dyDescent="0.2">
      <c r="A104" s="36" t="s">
        <v>259</v>
      </c>
      <c r="B104" s="11">
        <v>703</v>
      </c>
      <c r="C104" s="14" t="s">
        <v>260</v>
      </c>
      <c r="D104" s="49">
        <v>4517.6000000000004</v>
      </c>
    </row>
    <row r="105" spans="1:4" ht="37.5" x14ac:dyDescent="0.2">
      <c r="A105" s="36" t="s">
        <v>261</v>
      </c>
      <c r="B105" s="11">
        <v>703</v>
      </c>
      <c r="C105" s="14" t="s">
        <v>260</v>
      </c>
      <c r="D105" s="49">
        <v>113.64</v>
      </c>
    </row>
    <row r="106" spans="1:4" ht="93.75" x14ac:dyDescent="0.2">
      <c r="A106" s="36" t="s">
        <v>262</v>
      </c>
      <c r="B106" s="11">
        <v>703</v>
      </c>
      <c r="C106" s="14" t="s">
        <v>260</v>
      </c>
      <c r="D106" s="49">
        <v>193.8</v>
      </c>
    </row>
    <row r="107" spans="1:4" ht="93.75" x14ac:dyDescent="0.2">
      <c r="A107" s="36" t="s">
        <v>263</v>
      </c>
      <c r="B107" s="11">
        <v>703</v>
      </c>
      <c r="C107" s="14" t="s">
        <v>264</v>
      </c>
      <c r="D107" s="49">
        <v>2610.2486600000002</v>
      </c>
    </row>
    <row r="108" spans="1:4" ht="37.5" x14ac:dyDescent="0.2">
      <c r="A108" s="36" t="s">
        <v>265</v>
      </c>
      <c r="B108" s="11">
        <v>703</v>
      </c>
      <c r="C108" s="14" t="s">
        <v>266</v>
      </c>
      <c r="D108" s="49">
        <v>17307.5</v>
      </c>
    </row>
    <row r="109" spans="1:4" ht="37.15" customHeight="1" x14ac:dyDescent="0.2">
      <c r="A109" s="36" t="s">
        <v>267</v>
      </c>
      <c r="B109" s="11">
        <v>703</v>
      </c>
      <c r="C109" s="14" t="s">
        <v>268</v>
      </c>
      <c r="D109" s="49">
        <v>2212.6999999999998</v>
      </c>
    </row>
    <row r="110" spans="1:4" ht="41.45" customHeight="1" x14ac:dyDescent="0.2">
      <c r="A110" s="36" t="s">
        <v>269</v>
      </c>
      <c r="B110" s="11">
        <v>703</v>
      </c>
      <c r="C110" s="14" t="s">
        <v>270</v>
      </c>
      <c r="D110" s="49">
        <v>473569.8</v>
      </c>
    </row>
    <row r="111" spans="1:4" ht="54.6" customHeight="1" x14ac:dyDescent="0.2">
      <c r="A111" s="36" t="s">
        <v>271</v>
      </c>
      <c r="B111" s="11">
        <v>703</v>
      </c>
      <c r="C111" s="14" t="s">
        <v>272</v>
      </c>
      <c r="D111" s="49">
        <v>565.25</v>
      </c>
    </row>
    <row r="112" spans="1:4" ht="75" x14ac:dyDescent="0.2">
      <c r="A112" s="36" t="s">
        <v>273</v>
      </c>
      <c r="B112" s="11">
        <v>703</v>
      </c>
      <c r="C112" s="14" t="s">
        <v>274</v>
      </c>
      <c r="D112" s="49">
        <v>2048.2355400000001</v>
      </c>
    </row>
    <row r="113" spans="1:4" ht="57" customHeight="1" x14ac:dyDescent="0.2">
      <c r="A113" s="36" t="s">
        <v>275</v>
      </c>
      <c r="B113" s="11">
        <v>703</v>
      </c>
      <c r="C113" s="14" t="s">
        <v>276</v>
      </c>
      <c r="D113" s="49">
        <v>273.00986</v>
      </c>
    </row>
    <row r="114" spans="1:4" ht="112.5" x14ac:dyDescent="0.2">
      <c r="A114" s="36" t="s">
        <v>277</v>
      </c>
      <c r="B114" s="11">
        <v>703</v>
      </c>
      <c r="C114" s="14" t="s">
        <v>278</v>
      </c>
      <c r="D114" s="49">
        <v>69261.2</v>
      </c>
    </row>
    <row r="115" spans="1:4" ht="37.5" x14ac:dyDescent="0.2">
      <c r="A115" s="36" t="s">
        <v>279</v>
      </c>
      <c r="B115" s="11">
        <v>703</v>
      </c>
      <c r="C115" s="14" t="s">
        <v>280</v>
      </c>
      <c r="D115" s="49">
        <v>6959.933</v>
      </c>
    </row>
    <row r="116" spans="1:4" ht="56.25" x14ac:dyDescent="0.2">
      <c r="A116" s="36" t="s">
        <v>281</v>
      </c>
      <c r="B116" s="11">
        <v>703</v>
      </c>
      <c r="C116" s="14" t="s">
        <v>282</v>
      </c>
      <c r="D116" s="49">
        <v>2436.7955400000001</v>
      </c>
    </row>
    <row r="117" spans="1:4" ht="75" x14ac:dyDescent="0.2">
      <c r="A117" s="36" t="s">
        <v>283</v>
      </c>
      <c r="B117" s="11">
        <v>703</v>
      </c>
      <c r="C117" s="14" t="s">
        <v>284</v>
      </c>
      <c r="D117" s="49">
        <v>2013.3</v>
      </c>
    </row>
    <row r="118" spans="1:4" ht="56.25" x14ac:dyDescent="0.2">
      <c r="A118" s="36" t="s">
        <v>285</v>
      </c>
      <c r="B118" s="11">
        <v>703</v>
      </c>
      <c r="C118" s="14" t="s">
        <v>286</v>
      </c>
      <c r="D118" s="49">
        <v>19596.20897</v>
      </c>
    </row>
    <row r="119" spans="1:4" ht="56.25" x14ac:dyDescent="0.2">
      <c r="A119" s="36" t="s">
        <v>287</v>
      </c>
      <c r="B119" s="11">
        <v>703</v>
      </c>
      <c r="C119" s="14" t="s">
        <v>288</v>
      </c>
      <c r="D119" s="49">
        <v>4249.9999900000003</v>
      </c>
    </row>
    <row r="120" spans="1:4" ht="56.25" x14ac:dyDescent="0.2">
      <c r="A120" s="72" t="s">
        <v>289</v>
      </c>
      <c r="B120" s="11">
        <v>703</v>
      </c>
      <c r="C120" s="14" t="s">
        <v>290</v>
      </c>
      <c r="D120" s="49">
        <v>95392.125719999996</v>
      </c>
    </row>
    <row r="121" spans="1:4" ht="56.25" x14ac:dyDescent="0.2">
      <c r="A121" s="72" t="s">
        <v>291</v>
      </c>
      <c r="B121" s="11">
        <v>703</v>
      </c>
      <c r="C121" s="14" t="s">
        <v>292</v>
      </c>
      <c r="D121" s="49">
        <v>53395.695010000003</v>
      </c>
    </row>
    <row r="122" spans="1:4" ht="75" x14ac:dyDescent="0.2">
      <c r="A122" s="72" t="s">
        <v>293</v>
      </c>
      <c r="B122" s="11">
        <v>703</v>
      </c>
      <c r="C122" s="14" t="s">
        <v>294</v>
      </c>
      <c r="D122" s="49">
        <v>24210.93</v>
      </c>
    </row>
    <row r="123" spans="1:4" ht="93.75" x14ac:dyDescent="0.2">
      <c r="A123" s="72" t="s">
        <v>295</v>
      </c>
      <c r="B123" s="11">
        <v>703</v>
      </c>
      <c r="C123" s="14" t="s">
        <v>296</v>
      </c>
      <c r="D123" s="49">
        <v>190</v>
      </c>
    </row>
    <row r="124" spans="1:4" ht="56.25" x14ac:dyDescent="0.2">
      <c r="A124" s="72" t="s">
        <v>297</v>
      </c>
      <c r="B124" s="11">
        <v>703</v>
      </c>
      <c r="C124" s="14" t="s">
        <v>298</v>
      </c>
      <c r="D124" s="49">
        <v>31350</v>
      </c>
    </row>
    <row r="125" spans="1:4" ht="56.25" x14ac:dyDescent="0.2">
      <c r="A125" s="72" t="s">
        <v>299</v>
      </c>
      <c r="B125" s="11">
        <v>703</v>
      </c>
      <c r="C125" s="14" t="s">
        <v>300</v>
      </c>
      <c r="D125" s="49">
        <v>87237</v>
      </c>
    </row>
    <row r="126" spans="1:4" ht="37.5" x14ac:dyDescent="0.2">
      <c r="A126" s="72" t="s">
        <v>301</v>
      </c>
      <c r="B126" s="11">
        <v>703</v>
      </c>
      <c r="C126" s="14" t="s">
        <v>302</v>
      </c>
      <c r="D126" s="49">
        <v>1543.9</v>
      </c>
    </row>
    <row r="127" spans="1:4" ht="131.25" x14ac:dyDescent="0.2">
      <c r="A127" s="72" t="s">
        <v>303</v>
      </c>
      <c r="B127" s="11">
        <v>703</v>
      </c>
      <c r="C127" s="14" t="s">
        <v>304</v>
      </c>
      <c r="D127" s="49">
        <v>892821.11453000002</v>
      </c>
    </row>
    <row r="128" spans="1:4" ht="56.25" x14ac:dyDescent="0.2">
      <c r="A128" s="72" t="s">
        <v>305</v>
      </c>
      <c r="B128" s="11">
        <v>703</v>
      </c>
      <c r="C128" s="14" t="s">
        <v>306</v>
      </c>
      <c r="D128" s="49">
        <v>1728.1</v>
      </c>
    </row>
    <row r="129" spans="1:5" ht="56.25" x14ac:dyDescent="0.2">
      <c r="A129" s="72" t="s">
        <v>307</v>
      </c>
      <c r="B129" s="11">
        <v>703</v>
      </c>
      <c r="C129" s="14" t="s">
        <v>308</v>
      </c>
      <c r="D129" s="49">
        <v>715.3</v>
      </c>
    </row>
    <row r="130" spans="1:5" ht="75" x14ac:dyDescent="0.2">
      <c r="A130" s="72" t="s">
        <v>309</v>
      </c>
      <c r="B130" s="11">
        <v>703</v>
      </c>
      <c r="C130" s="14" t="s">
        <v>310</v>
      </c>
      <c r="D130" s="49">
        <v>680.2</v>
      </c>
    </row>
    <row r="131" spans="1:5" ht="150" x14ac:dyDescent="0.2">
      <c r="A131" s="72" t="s">
        <v>311</v>
      </c>
      <c r="B131" s="11">
        <v>703</v>
      </c>
      <c r="C131" s="14" t="s">
        <v>312</v>
      </c>
      <c r="D131" s="49">
        <v>2233.1</v>
      </c>
    </row>
    <row r="132" spans="1:5" ht="75" x14ac:dyDescent="0.2">
      <c r="A132" s="72" t="s">
        <v>313</v>
      </c>
      <c r="B132" s="11">
        <v>703</v>
      </c>
      <c r="C132" s="14" t="s">
        <v>314</v>
      </c>
      <c r="D132" s="49">
        <v>936.96529999999996</v>
      </c>
    </row>
    <row r="133" spans="1:5" ht="75" x14ac:dyDescent="0.2">
      <c r="A133" s="72" t="s">
        <v>315</v>
      </c>
      <c r="B133" s="11">
        <v>703</v>
      </c>
      <c r="C133" s="14" t="s">
        <v>316</v>
      </c>
      <c r="D133" s="49">
        <v>1266.8119999999999</v>
      </c>
    </row>
    <row r="134" spans="1:5" ht="75" x14ac:dyDescent="0.2">
      <c r="A134" s="72" t="s">
        <v>317</v>
      </c>
      <c r="B134" s="11">
        <v>703</v>
      </c>
      <c r="C134" s="14" t="s">
        <v>318</v>
      </c>
      <c r="D134" s="49">
        <v>10.404999999999999</v>
      </c>
    </row>
    <row r="135" spans="1:5" ht="37.5" x14ac:dyDescent="0.2">
      <c r="A135" s="72" t="s">
        <v>319</v>
      </c>
      <c r="B135" s="11">
        <v>703</v>
      </c>
      <c r="C135" s="14" t="s">
        <v>320</v>
      </c>
      <c r="D135" s="49">
        <v>5849</v>
      </c>
    </row>
    <row r="136" spans="1:5" ht="75" x14ac:dyDescent="0.2">
      <c r="A136" s="72" t="s">
        <v>321</v>
      </c>
      <c r="B136" s="11">
        <v>703</v>
      </c>
      <c r="C136" s="37" t="s">
        <v>322</v>
      </c>
      <c r="D136" s="49">
        <v>260.8</v>
      </c>
    </row>
    <row r="137" spans="1:5" ht="56.25" x14ac:dyDescent="0.2">
      <c r="A137" s="72" t="s">
        <v>323</v>
      </c>
      <c r="B137" s="11">
        <v>703</v>
      </c>
      <c r="C137" s="37" t="s">
        <v>324</v>
      </c>
      <c r="D137" s="49">
        <v>710</v>
      </c>
    </row>
    <row r="138" spans="1:5" ht="56.25" x14ac:dyDescent="0.2">
      <c r="A138" s="36" t="s">
        <v>325</v>
      </c>
      <c r="B138" s="11">
        <v>703</v>
      </c>
      <c r="C138" s="37" t="s">
        <v>326</v>
      </c>
      <c r="D138" s="49">
        <v>2562.9</v>
      </c>
    </row>
    <row r="139" spans="1:5" ht="75" x14ac:dyDescent="0.2">
      <c r="A139" s="36" t="s">
        <v>327</v>
      </c>
      <c r="B139" s="11">
        <v>703</v>
      </c>
      <c r="C139" s="37" t="s">
        <v>328</v>
      </c>
      <c r="D139" s="49">
        <v>200</v>
      </c>
    </row>
    <row r="140" spans="1:5" ht="55.9" customHeight="1" x14ac:dyDescent="0.2">
      <c r="A140" s="36" t="s">
        <v>329</v>
      </c>
      <c r="B140" s="11">
        <v>703</v>
      </c>
      <c r="C140" s="37" t="s">
        <v>330</v>
      </c>
      <c r="D140" s="49">
        <v>200</v>
      </c>
    </row>
    <row r="141" spans="1:5" ht="93.75" x14ac:dyDescent="0.2">
      <c r="A141" s="36" t="s">
        <v>331</v>
      </c>
      <c r="B141" s="11">
        <v>703</v>
      </c>
      <c r="C141" s="37" t="s">
        <v>344</v>
      </c>
      <c r="D141" s="49">
        <v>1758.46</v>
      </c>
    </row>
    <row r="142" spans="1:5" ht="37.5" x14ac:dyDescent="0.2">
      <c r="A142" s="36" t="s">
        <v>332</v>
      </c>
      <c r="B142" s="11">
        <v>703</v>
      </c>
      <c r="C142" s="37" t="s">
        <v>235</v>
      </c>
      <c r="D142" s="49">
        <v>92590.505950000006</v>
      </c>
    </row>
    <row r="143" spans="1:5" ht="56.25" x14ac:dyDescent="0.2">
      <c r="A143" s="36" t="s">
        <v>333</v>
      </c>
      <c r="B143" s="11">
        <v>703</v>
      </c>
      <c r="C143" s="37" t="s">
        <v>233</v>
      </c>
      <c r="D143" s="49">
        <v>-865.87624000000005</v>
      </c>
    </row>
    <row r="144" spans="1:5" ht="37.9" customHeight="1" x14ac:dyDescent="0.2">
      <c r="A144" s="73" t="s">
        <v>246</v>
      </c>
      <c r="B144" s="12">
        <v>766</v>
      </c>
      <c r="C144" s="12"/>
      <c r="D144" s="47">
        <f>SUM(D145:D167)</f>
        <v>145087.43135000003</v>
      </c>
      <c r="E144" s="27"/>
    </row>
    <row r="145" spans="1:5" ht="93.75" x14ac:dyDescent="0.2">
      <c r="A145" s="74" t="s">
        <v>158</v>
      </c>
      <c r="B145" s="13">
        <v>766</v>
      </c>
      <c r="C145" s="25" t="s">
        <v>159</v>
      </c>
      <c r="D145" s="75">
        <v>16373.186030000001</v>
      </c>
      <c r="E145" s="9"/>
    </row>
    <row r="146" spans="1:5" ht="93.75" x14ac:dyDescent="0.2">
      <c r="A146" s="74" t="s">
        <v>160</v>
      </c>
      <c r="B146" s="13">
        <v>766</v>
      </c>
      <c r="C146" s="25" t="s">
        <v>161</v>
      </c>
      <c r="D146" s="75">
        <v>6204.9913900000001</v>
      </c>
      <c r="E146" s="9"/>
    </row>
    <row r="147" spans="1:5" ht="93.75" x14ac:dyDescent="0.3">
      <c r="A147" s="38" t="s">
        <v>162</v>
      </c>
      <c r="B147" s="13">
        <v>766</v>
      </c>
      <c r="C147" s="25" t="s">
        <v>163</v>
      </c>
      <c r="D147" s="75">
        <v>7142.4732000000004</v>
      </c>
      <c r="E147" s="9"/>
    </row>
    <row r="148" spans="1:5" ht="150" x14ac:dyDescent="0.2">
      <c r="A148" s="76" t="s">
        <v>164</v>
      </c>
      <c r="B148" s="13">
        <v>766</v>
      </c>
      <c r="C148" s="25" t="s">
        <v>165</v>
      </c>
      <c r="D148" s="75">
        <v>0.99531000000000003</v>
      </c>
      <c r="E148" s="9"/>
    </row>
    <row r="149" spans="1:5" ht="131.25" x14ac:dyDescent="0.2">
      <c r="A149" s="76" t="s">
        <v>166</v>
      </c>
      <c r="B149" s="13">
        <v>766</v>
      </c>
      <c r="C149" s="25" t="s">
        <v>167</v>
      </c>
      <c r="D149" s="75">
        <v>3.2000000000000003E-4</v>
      </c>
      <c r="E149" s="9"/>
    </row>
    <row r="150" spans="1:5" ht="93.75" x14ac:dyDescent="0.2">
      <c r="A150" s="76" t="s">
        <v>168</v>
      </c>
      <c r="B150" s="13">
        <v>766</v>
      </c>
      <c r="C150" s="25" t="s">
        <v>169</v>
      </c>
      <c r="D150" s="75">
        <v>14101.50628</v>
      </c>
      <c r="E150" s="9"/>
    </row>
    <row r="151" spans="1:5" ht="131.25" x14ac:dyDescent="0.2">
      <c r="A151" s="76" t="s">
        <v>170</v>
      </c>
      <c r="B151" s="13">
        <v>766</v>
      </c>
      <c r="C151" s="25" t="s">
        <v>171</v>
      </c>
      <c r="D151" s="75">
        <v>816.00590999999997</v>
      </c>
      <c r="E151" s="9"/>
    </row>
    <row r="152" spans="1:5" ht="39.6" customHeight="1" x14ac:dyDescent="0.3">
      <c r="A152" s="38" t="s">
        <v>148</v>
      </c>
      <c r="B152" s="13">
        <v>766</v>
      </c>
      <c r="C152" s="25" t="s">
        <v>149</v>
      </c>
      <c r="D152" s="71">
        <v>208.53407999999999</v>
      </c>
      <c r="E152" s="9"/>
    </row>
    <row r="153" spans="1:5" ht="112.5" x14ac:dyDescent="0.2">
      <c r="A153" s="74" t="s">
        <v>172</v>
      </c>
      <c r="B153" s="13">
        <v>766</v>
      </c>
      <c r="C153" s="25" t="s">
        <v>173</v>
      </c>
      <c r="D153" s="71">
        <v>1800.8086900000001</v>
      </c>
    </row>
    <row r="154" spans="1:5" ht="112.5" x14ac:dyDescent="0.2">
      <c r="A154" s="74" t="s">
        <v>174</v>
      </c>
      <c r="B154" s="13">
        <v>766</v>
      </c>
      <c r="C154" s="25" t="s">
        <v>175</v>
      </c>
      <c r="D154" s="71">
        <v>0</v>
      </c>
    </row>
    <row r="155" spans="1:5" ht="112.5" x14ac:dyDescent="0.2">
      <c r="A155" s="76" t="s">
        <v>176</v>
      </c>
      <c r="B155" s="13">
        <v>766</v>
      </c>
      <c r="C155" s="25" t="s">
        <v>177</v>
      </c>
      <c r="D155" s="71">
        <v>4007.0436</v>
      </c>
    </row>
    <row r="156" spans="1:5" ht="112.5" x14ac:dyDescent="0.2">
      <c r="A156" s="76" t="s">
        <v>178</v>
      </c>
      <c r="B156" s="13">
        <v>766</v>
      </c>
      <c r="C156" s="25" t="s">
        <v>179</v>
      </c>
      <c r="D156" s="71">
        <v>0</v>
      </c>
    </row>
    <row r="157" spans="1:5" ht="56.25" x14ac:dyDescent="0.3">
      <c r="A157" s="28" t="s">
        <v>180</v>
      </c>
      <c r="B157" s="13">
        <v>766</v>
      </c>
      <c r="C157" s="25" t="s">
        <v>181</v>
      </c>
      <c r="D157" s="71">
        <v>9624.9811399999999</v>
      </c>
    </row>
    <row r="158" spans="1:5" ht="75" x14ac:dyDescent="0.3">
      <c r="A158" s="28" t="s">
        <v>182</v>
      </c>
      <c r="B158" s="13">
        <v>766</v>
      </c>
      <c r="C158" s="25" t="s">
        <v>183</v>
      </c>
      <c r="D158" s="71">
        <v>288.13990000000001</v>
      </c>
    </row>
    <row r="159" spans="1:5" ht="112.5" x14ac:dyDescent="0.2">
      <c r="A159" s="36" t="s">
        <v>184</v>
      </c>
      <c r="B159" s="13">
        <v>766</v>
      </c>
      <c r="C159" s="11" t="s">
        <v>185</v>
      </c>
      <c r="D159" s="71">
        <v>2639.0354900000002</v>
      </c>
    </row>
    <row r="160" spans="1:5" ht="73.900000000000006" customHeight="1" x14ac:dyDescent="0.2">
      <c r="A160" s="36" t="s">
        <v>154</v>
      </c>
      <c r="B160" s="11">
        <v>766</v>
      </c>
      <c r="C160" s="14" t="s">
        <v>155</v>
      </c>
      <c r="D160" s="49">
        <v>144.99677</v>
      </c>
    </row>
    <row r="161" spans="1:4" ht="166.15" customHeight="1" x14ac:dyDescent="0.2">
      <c r="A161" s="76" t="s">
        <v>156</v>
      </c>
      <c r="B161" s="13">
        <v>766</v>
      </c>
      <c r="C161" s="14" t="s">
        <v>157</v>
      </c>
      <c r="D161" s="49">
        <v>8.5</v>
      </c>
    </row>
    <row r="162" spans="1:4" ht="37.5" x14ac:dyDescent="0.2">
      <c r="A162" s="76" t="s">
        <v>186</v>
      </c>
      <c r="B162" s="11">
        <v>766</v>
      </c>
      <c r="C162" s="14" t="s">
        <v>187</v>
      </c>
      <c r="D162" s="49">
        <v>2.9933200000000002</v>
      </c>
    </row>
    <row r="163" spans="1:4" ht="131.25" x14ac:dyDescent="0.2">
      <c r="A163" s="76" t="s">
        <v>236</v>
      </c>
      <c r="B163" s="11">
        <v>766</v>
      </c>
      <c r="C163" s="14" t="s">
        <v>237</v>
      </c>
      <c r="D163" s="49">
        <v>27818.541550000002</v>
      </c>
    </row>
    <row r="164" spans="1:4" ht="112.5" x14ac:dyDescent="0.2">
      <c r="A164" s="76" t="s">
        <v>238</v>
      </c>
      <c r="B164" s="11">
        <v>766</v>
      </c>
      <c r="C164" s="14" t="s">
        <v>239</v>
      </c>
      <c r="D164" s="49">
        <v>16709.873749999999</v>
      </c>
    </row>
    <row r="165" spans="1:4" ht="56.25" x14ac:dyDescent="0.2">
      <c r="A165" s="76" t="s">
        <v>240</v>
      </c>
      <c r="B165" s="11">
        <v>766</v>
      </c>
      <c r="C165" s="14" t="s">
        <v>241</v>
      </c>
      <c r="D165" s="49">
        <v>257.30804999999998</v>
      </c>
    </row>
    <row r="166" spans="1:4" ht="93.75" x14ac:dyDescent="0.2">
      <c r="A166" s="76" t="s">
        <v>242</v>
      </c>
      <c r="B166" s="11"/>
      <c r="C166" s="14" t="s">
        <v>243</v>
      </c>
      <c r="D166" s="49">
        <v>19423.400000000001</v>
      </c>
    </row>
    <row r="167" spans="1:4" ht="112.5" x14ac:dyDescent="0.2">
      <c r="A167" s="76" t="s">
        <v>244</v>
      </c>
      <c r="B167" s="11">
        <v>766</v>
      </c>
      <c r="C167" s="14" t="s">
        <v>245</v>
      </c>
      <c r="D167" s="49">
        <v>17514.116569999998</v>
      </c>
    </row>
    <row r="168" spans="1:4" s="9" customFormat="1" ht="38.450000000000003" customHeight="1" x14ac:dyDescent="0.2">
      <c r="A168" s="77" t="s">
        <v>138</v>
      </c>
      <c r="B168" s="12">
        <v>774</v>
      </c>
      <c r="C168" s="14" t="s">
        <v>27</v>
      </c>
      <c r="D168" s="47">
        <f>SUM(D169:D188)</f>
        <v>897982.99600999989</v>
      </c>
    </row>
    <row r="169" spans="1:4" s="9" customFormat="1" ht="37.5" x14ac:dyDescent="0.2">
      <c r="A169" s="76" t="s">
        <v>150</v>
      </c>
      <c r="B169" s="13">
        <v>774</v>
      </c>
      <c r="C169" s="25" t="s">
        <v>151</v>
      </c>
      <c r="D169" s="49">
        <v>22.064330000000002</v>
      </c>
    </row>
    <row r="170" spans="1:4" s="9" customFormat="1" ht="56.25" x14ac:dyDescent="0.2">
      <c r="A170" s="76" t="s">
        <v>198</v>
      </c>
      <c r="B170" s="13">
        <v>774</v>
      </c>
      <c r="C170" s="25" t="s">
        <v>199</v>
      </c>
      <c r="D170" s="49">
        <v>29484.5</v>
      </c>
    </row>
    <row r="171" spans="1:4" s="9" customFormat="1" ht="75" x14ac:dyDescent="0.2">
      <c r="A171" s="76" t="s">
        <v>200</v>
      </c>
      <c r="B171" s="13">
        <v>774</v>
      </c>
      <c r="C171" s="25" t="s">
        <v>201</v>
      </c>
      <c r="D171" s="49">
        <v>143</v>
      </c>
    </row>
    <row r="172" spans="1:4" s="9" customFormat="1" ht="56.25" x14ac:dyDescent="0.2">
      <c r="A172" s="76" t="s">
        <v>202</v>
      </c>
      <c r="B172" s="13">
        <v>774</v>
      </c>
      <c r="C172" s="25" t="s">
        <v>203</v>
      </c>
      <c r="D172" s="49">
        <v>28811</v>
      </c>
    </row>
    <row r="173" spans="1:4" s="9" customFormat="1" ht="75" x14ac:dyDescent="0.2">
      <c r="A173" s="76" t="s">
        <v>204</v>
      </c>
      <c r="B173" s="13">
        <v>774</v>
      </c>
      <c r="C173" s="25" t="s">
        <v>205</v>
      </c>
      <c r="D173" s="49">
        <v>4155.8</v>
      </c>
    </row>
    <row r="174" spans="1:4" s="9" customFormat="1" ht="37.5" x14ac:dyDescent="0.2">
      <c r="A174" s="76" t="s">
        <v>206</v>
      </c>
      <c r="B174" s="13">
        <v>774</v>
      </c>
      <c r="C174" s="25" t="s">
        <v>207</v>
      </c>
      <c r="D174" s="49">
        <v>633.1</v>
      </c>
    </row>
    <row r="175" spans="1:4" s="9" customFormat="1" ht="131.25" x14ac:dyDescent="0.2">
      <c r="A175" s="76" t="s">
        <v>208</v>
      </c>
      <c r="B175" s="13">
        <v>774</v>
      </c>
      <c r="C175" s="25" t="s">
        <v>209</v>
      </c>
      <c r="D175" s="49">
        <v>19800</v>
      </c>
    </row>
    <row r="176" spans="1:4" s="9" customFormat="1" ht="131.25" x14ac:dyDescent="0.2">
      <c r="A176" s="76" t="s">
        <v>210</v>
      </c>
      <c r="B176" s="13">
        <v>774</v>
      </c>
      <c r="C176" s="25" t="s">
        <v>211</v>
      </c>
      <c r="D176" s="49">
        <v>691826.1</v>
      </c>
    </row>
    <row r="177" spans="1:4" s="9" customFormat="1" ht="75" x14ac:dyDescent="0.2">
      <c r="A177" s="76" t="s">
        <v>212</v>
      </c>
      <c r="B177" s="13">
        <v>774</v>
      </c>
      <c r="C177" s="25" t="s">
        <v>213</v>
      </c>
      <c r="D177" s="49">
        <v>34545</v>
      </c>
    </row>
    <row r="178" spans="1:4" s="9" customFormat="1" ht="93.75" x14ac:dyDescent="0.2">
      <c r="A178" s="76" t="s">
        <v>214</v>
      </c>
      <c r="B178" s="13">
        <v>774</v>
      </c>
      <c r="C178" s="25" t="s">
        <v>215</v>
      </c>
      <c r="D178" s="49">
        <v>22301</v>
      </c>
    </row>
    <row r="179" spans="1:4" s="9" customFormat="1" ht="75" x14ac:dyDescent="0.2">
      <c r="A179" s="76" t="s">
        <v>216</v>
      </c>
      <c r="B179" s="13">
        <v>774</v>
      </c>
      <c r="C179" s="25" t="s">
        <v>217</v>
      </c>
      <c r="D179" s="49">
        <v>14797.8</v>
      </c>
    </row>
    <row r="180" spans="1:4" s="9" customFormat="1" ht="93.75" x14ac:dyDescent="0.2">
      <c r="A180" s="76" t="s">
        <v>218</v>
      </c>
      <c r="B180" s="13">
        <v>774</v>
      </c>
      <c r="C180" s="25" t="s">
        <v>219</v>
      </c>
      <c r="D180" s="49">
        <v>548.6</v>
      </c>
    </row>
    <row r="181" spans="1:4" s="9" customFormat="1" ht="75" x14ac:dyDescent="0.2">
      <c r="A181" s="76" t="s">
        <v>220</v>
      </c>
      <c r="B181" s="13">
        <v>774</v>
      </c>
      <c r="C181" s="25" t="s">
        <v>221</v>
      </c>
      <c r="D181" s="49">
        <v>1846.7</v>
      </c>
    </row>
    <row r="182" spans="1:4" s="9" customFormat="1" ht="131.25" x14ac:dyDescent="0.2">
      <c r="A182" s="36" t="s">
        <v>222</v>
      </c>
      <c r="B182" s="13">
        <v>774</v>
      </c>
      <c r="C182" s="14" t="s">
        <v>223</v>
      </c>
      <c r="D182" s="49">
        <v>38753.9</v>
      </c>
    </row>
    <row r="183" spans="1:4" s="9" customFormat="1" ht="56.25" x14ac:dyDescent="0.2">
      <c r="A183" s="36" t="s">
        <v>224</v>
      </c>
      <c r="B183" s="13">
        <v>774</v>
      </c>
      <c r="C183" s="14" t="s">
        <v>225</v>
      </c>
      <c r="D183" s="49">
        <v>200</v>
      </c>
    </row>
    <row r="184" spans="1:4" s="9" customFormat="1" ht="56.25" x14ac:dyDescent="0.2">
      <c r="A184" s="36" t="s">
        <v>226</v>
      </c>
      <c r="B184" s="13">
        <v>774</v>
      </c>
      <c r="C184" s="14" t="s">
        <v>227</v>
      </c>
      <c r="D184" s="49">
        <v>4500</v>
      </c>
    </row>
    <row r="185" spans="1:4" s="9" customFormat="1" ht="75" x14ac:dyDescent="0.2">
      <c r="A185" s="36" t="s">
        <v>228</v>
      </c>
      <c r="B185" s="13">
        <v>774</v>
      </c>
      <c r="C185" s="14" t="s">
        <v>229</v>
      </c>
      <c r="D185" s="49">
        <v>700</v>
      </c>
    </row>
    <row r="186" spans="1:4" s="9" customFormat="1" ht="93.75" x14ac:dyDescent="0.2">
      <c r="A186" s="36" t="s">
        <v>230</v>
      </c>
      <c r="B186" s="13">
        <v>774</v>
      </c>
      <c r="C186" s="14" t="s">
        <v>231</v>
      </c>
      <c r="D186" s="49">
        <v>4984.33</v>
      </c>
    </row>
    <row r="187" spans="1:4" s="9" customFormat="1" ht="37.5" x14ac:dyDescent="0.2">
      <c r="A187" s="36" t="s">
        <v>234</v>
      </c>
      <c r="B187" s="13">
        <v>774</v>
      </c>
      <c r="C187" s="14" t="s">
        <v>235</v>
      </c>
      <c r="D187" s="49">
        <v>15</v>
      </c>
    </row>
    <row r="188" spans="1:4" s="9" customFormat="1" ht="56.25" x14ac:dyDescent="0.2">
      <c r="A188" s="36" t="s">
        <v>232</v>
      </c>
      <c r="B188" s="13">
        <v>774</v>
      </c>
      <c r="C188" s="14" t="s">
        <v>233</v>
      </c>
      <c r="D188" s="49">
        <v>-84.898319999999998</v>
      </c>
    </row>
    <row r="189" spans="1:4" s="9" customFormat="1" ht="37.9" customHeight="1" x14ac:dyDescent="0.2">
      <c r="A189" s="78" t="s">
        <v>139</v>
      </c>
      <c r="B189" s="12">
        <v>792</v>
      </c>
      <c r="C189" s="12"/>
      <c r="D189" s="47">
        <f>SUM(D190:D195)</f>
        <v>120490.5655</v>
      </c>
    </row>
    <row r="190" spans="1:4" s="21" customFormat="1" ht="37.5" x14ac:dyDescent="0.2">
      <c r="A190" s="76" t="s">
        <v>334</v>
      </c>
      <c r="B190" s="13">
        <v>792</v>
      </c>
      <c r="C190" s="25" t="s">
        <v>335</v>
      </c>
      <c r="D190" s="49">
        <v>10537.9</v>
      </c>
    </row>
    <row r="191" spans="1:4" ht="37.5" x14ac:dyDescent="0.2">
      <c r="A191" s="36" t="s">
        <v>337</v>
      </c>
      <c r="B191" s="13">
        <v>792</v>
      </c>
      <c r="C191" s="25" t="s">
        <v>336</v>
      </c>
      <c r="D191" s="49">
        <v>63695.476499999997</v>
      </c>
    </row>
    <row r="192" spans="1:4" ht="37.5" x14ac:dyDescent="0.2">
      <c r="A192" s="36" t="s">
        <v>337</v>
      </c>
      <c r="B192" s="13">
        <v>792</v>
      </c>
      <c r="C192" s="25" t="s">
        <v>338</v>
      </c>
      <c r="D192" s="49">
        <v>30920.489000000001</v>
      </c>
    </row>
    <row r="193" spans="1:4" ht="37.5" x14ac:dyDescent="0.2">
      <c r="A193" s="36" t="s">
        <v>337</v>
      </c>
      <c r="B193" s="13">
        <v>792</v>
      </c>
      <c r="C193" s="25" t="s">
        <v>339</v>
      </c>
      <c r="D193" s="49">
        <v>1950</v>
      </c>
    </row>
    <row r="194" spans="1:4" ht="56.25" x14ac:dyDescent="0.2">
      <c r="A194" s="76" t="s">
        <v>340</v>
      </c>
      <c r="B194" s="13">
        <v>792</v>
      </c>
      <c r="C194" s="37" t="s">
        <v>341</v>
      </c>
      <c r="D194" s="49">
        <v>11099.7</v>
      </c>
    </row>
    <row r="195" spans="1:4" ht="18.75" x14ac:dyDescent="0.2">
      <c r="A195" s="76" t="s">
        <v>342</v>
      </c>
      <c r="B195" s="13">
        <v>792</v>
      </c>
      <c r="C195" s="37" t="s">
        <v>343</v>
      </c>
      <c r="D195" s="49">
        <v>2287</v>
      </c>
    </row>
    <row r="196" spans="1:4" x14ac:dyDescent="0.2">
      <c r="A196" s="2"/>
      <c r="D196" s="17"/>
    </row>
    <row r="197" spans="1:4" x14ac:dyDescent="0.2">
      <c r="A197" s="2"/>
      <c r="D197" s="17"/>
    </row>
    <row r="198" spans="1:4" x14ac:dyDescent="0.2">
      <c r="A198" s="2"/>
      <c r="D198" s="17"/>
    </row>
    <row r="199" spans="1:4" x14ac:dyDescent="0.2">
      <c r="A199" s="2"/>
      <c r="D199" s="17"/>
    </row>
    <row r="200" spans="1:4" x14ac:dyDescent="0.2">
      <c r="A200" s="2"/>
      <c r="D200" s="17"/>
    </row>
    <row r="201" spans="1:4" x14ac:dyDescent="0.2">
      <c r="A201" s="2"/>
      <c r="D201" s="17"/>
    </row>
    <row r="202" spans="1:4" x14ac:dyDescent="0.2">
      <c r="A202" s="2"/>
      <c r="D202" s="17"/>
    </row>
    <row r="203" spans="1:4" x14ac:dyDescent="0.2">
      <c r="A203" s="2"/>
      <c r="D203" s="17"/>
    </row>
    <row r="204" spans="1:4" x14ac:dyDescent="0.2">
      <c r="A204" s="2"/>
      <c r="D204" s="17"/>
    </row>
    <row r="205" spans="1:4" x14ac:dyDescent="0.2">
      <c r="A205" s="2"/>
      <c r="D205" s="17"/>
    </row>
    <row r="206" spans="1:4" x14ac:dyDescent="0.2">
      <c r="A206" s="2"/>
      <c r="D206" s="17"/>
    </row>
    <row r="207" spans="1:4" x14ac:dyDescent="0.2">
      <c r="A207" s="2"/>
      <c r="D207" s="17"/>
    </row>
    <row r="208" spans="1:4" x14ac:dyDescent="0.2">
      <c r="A208" s="2"/>
      <c r="D208" s="17"/>
    </row>
    <row r="209" spans="1:4" x14ac:dyDescent="0.2">
      <c r="A209" s="2"/>
      <c r="D209" s="17"/>
    </row>
    <row r="210" spans="1:4" x14ac:dyDescent="0.2">
      <c r="A210" s="2"/>
      <c r="D210" s="17"/>
    </row>
    <row r="211" spans="1:4" x14ac:dyDescent="0.2">
      <c r="A211" s="2"/>
      <c r="D211" s="17"/>
    </row>
    <row r="212" spans="1:4" x14ac:dyDescent="0.2">
      <c r="A212" s="2"/>
      <c r="D212" s="17"/>
    </row>
    <row r="213" spans="1:4" x14ac:dyDescent="0.2">
      <c r="A213" s="2"/>
      <c r="D213" s="17"/>
    </row>
    <row r="214" spans="1:4" x14ac:dyDescent="0.2">
      <c r="A214" s="2"/>
      <c r="D214" s="17"/>
    </row>
    <row r="215" spans="1:4" x14ac:dyDescent="0.2">
      <c r="A215" s="2"/>
      <c r="D215" s="17"/>
    </row>
    <row r="216" spans="1:4" x14ac:dyDescent="0.2">
      <c r="A216" s="2"/>
      <c r="D216" s="17"/>
    </row>
    <row r="217" spans="1:4" x14ac:dyDescent="0.2">
      <c r="A217" s="2"/>
      <c r="D217" s="17"/>
    </row>
    <row r="218" spans="1:4" x14ac:dyDescent="0.2">
      <c r="A218" s="2"/>
      <c r="D218" s="17"/>
    </row>
    <row r="219" spans="1:4" x14ac:dyDescent="0.2">
      <c r="A219" s="2"/>
      <c r="D219" s="17"/>
    </row>
    <row r="220" spans="1:4" x14ac:dyDescent="0.2">
      <c r="A220" s="2"/>
      <c r="D220" s="17"/>
    </row>
    <row r="221" spans="1:4" x14ac:dyDescent="0.2">
      <c r="A221" s="2"/>
      <c r="D221" s="17"/>
    </row>
    <row r="222" spans="1:4" x14ac:dyDescent="0.2">
      <c r="A222" s="2"/>
      <c r="D222" s="17"/>
    </row>
    <row r="223" spans="1:4" x14ac:dyDescent="0.2">
      <c r="A223" s="2"/>
      <c r="D223" s="17"/>
    </row>
    <row r="224" spans="1:4" x14ac:dyDescent="0.2">
      <c r="A224" s="2"/>
      <c r="D224" s="17"/>
    </row>
    <row r="225" spans="1:4" x14ac:dyDescent="0.2">
      <c r="A225" s="2"/>
      <c r="D225" s="17"/>
    </row>
    <row r="226" spans="1:4" x14ac:dyDescent="0.2">
      <c r="A226" s="2"/>
      <c r="D226" s="17"/>
    </row>
    <row r="227" spans="1:4" x14ac:dyDescent="0.2">
      <c r="A227" s="2"/>
      <c r="D227" s="17"/>
    </row>
    <row r="228" spans="1:4" x14ac:dyDescent="0.2">
      <c r="A228" s="2"/>
      <c r="D228" s="17"/>
    </row>
    <row r="229" spans="1:4" x14ac:dyDescent="0.2">
      <c r="A229" s="2"/>
      <c r="D229" s="17"/>
    </row>
    <row r="230" spans="1:4" x14ac:dyDescent="0.2">
      <c r="A230" s="2"/>
      <c r="D230" s="17"/>
    </row>
    <row r="231" spans="1:4" x14ac:dyDescent="0.2">
      <c r="A231" s="2"/>
      <c r="D231" s="17"/>
    </row>
    <row r="232" spans="1:4" x14ac:dyDescent="0.2">
      <c r="A232" s="2"/>
      <c r="D232" s="17"/>
    </row>
    <row r="233" spans="1:4" x14ac:dyDescent="0.2">
      <c r="A233" s="2"/>
      <c r="D233" s="17"/>
    </row>
    <row r="234" spans="1:4" x14ac:dyDescent="0.2">
      <c r="A234" s="2"/>
      <c r="D234" s="17"/>
    </row>
    <row r="235" spans="1:4" x14ac:dyDescent="0.2">
      <c r="A235" s="2"/>
      <c r="D235" s="17"/>
    </row>
    <row r="236" spans="1:4" x14ac:dyDescent="0.2">
      <c r="A236" s="2"/>
      <c r="D236" s="17"/>
    </row>
    <row r="237" spans="1:4" x14ac:dyDescent="0.2">
      <c r="A237" s="2"/>
      <c r="D237" s="17"/>
    </row>
    <row r="238" spans="1:4" x14ac:dyDescent="0.2">
      <c r="A238" s="2"/>
      <c r="D238" s="17"/>
    </row>
    <row r="239" spans="1:4" x14ac:dyDescent="0.2">
      <c r="D239" s="17"/>
    </row>
    <row r="240" spans="1:4" x14ac:dyDescent="0.2">
      <c r="D240" s="17"/>
    </row>
    <row r="241" spans="4:4" x14ac:dyDescent="0.2">
      <c r="D241" s="17"/>
    </row>
    <row r="242" spans="4:4" x14ac:dyDescent="0.2">
      <c r="D242" s="17"/>
    </row>
    <row r="243" spans="4:4" x14ac:dyDescent="0.2">
      <c r="D243" s="17"/>
    </row>
    <row r="244" spans="4:4" x14ac:dyDescent="0.2">
      <c r="D244" s="17"/>
    </row>
    <row r="245" spans="4:4" x14ac:dyDescent="0.2">
      <c r="D245" s="17"/>
    </row>
    <row r="246" spans="4:4" x14ac:dyDescent="0.2">
      <c r="D246" s="17"/>
    </row>
    <row r="247" spans="4:4" x14ac:dyDescent="0.2">
      <c r="D247" s="17"/>
    </row>
    <row r="248" spans="4:4" x14ac:dyDescent="0.2">
      <c r="D248" s="17"/>
    </row>
    <row r="249" spans="4:4" x14ac:dyDescent="0.2">
      <c r="D249" s="17"/>
    </row>
    <row r="250" spans="4:4" x14ac:dyDescent="0.2">
      <c r="D250" s="17"/>
    </row>
    <row r="251" spans="4:4" x14ac:dyDescent="0.2">
      <c r="D251" s="17"/>
    </row>
    <row r="252" spans="4:4" x14ac:dyDescent="0.2">
      <c r="D252" s="17"/>
    </row>
    <row r="253" spans="4:4" x14ac:dyDescent="0.2">
      <c r="D253" s="17"/>
    </row>
    <row r="254" spans="4:4" x14ac:dyDescent="0.2">
      <c r="D254" s="17"/>
    </row>
    <row r="255" spans="4:4" x14ac:dyDescent="0.2">
      <c r="D255" s="17"/>
    </row>
    <row r="256" spans="4:4" x14ac:dyDescent="0.2">
      <c r="D256" s="17"/>
    </row>
    <row r="257" spans="4:4" x14ac:dyDescent="0.2">
      <c r="D257" s="17"/>
    </row>
    <row r="258" spans="4:4" x14ac:dyDescent="0.2">
      <c r="D258" s="17"/>
    </row>
    <row r="259" spans="4:4" x14ac:dyDescent="0.2">
      <c r="D259" s="17"/>
    </row>
    <row r="260" spans="4:4" x14ac:dyDescent="0.2">
      <c r="D260" s="17"/>
    </row>
    <row r="261" spans="4:4" x14ac:dyDescent="0.2">
      <c r="D261" s="17"/>
    </row>
    <row r="262" spans="4:4" x14ac:dyDescent="0.2">
      <c r="D262" s="17"/>
    </row>
    <row r="263" spans="4:4" x14ac:dyDescent="0.2">
      <c r="D263" s="17"/>
    </row>
    <row r="264" spans="4:4" x14ac:dyDescent="0.2">
      <c r="D264" s="17"/>
    </row>
  </sheetData>
  <mergeCells count="7">
    <mergeCell ref="A7:A8"/>
    <mergeCell ref="B7:C7"/>
    <mergeCell ref="D7:D8"/>
    <mergeCell ref="C1:D1"/>
    <mergeCell ref="C2:D2"/>
    <mergeCell ref="C3:D3"/>
    <mergeCell ref="A5:D5"/>
  </mergeCells>
  <phoneticPr fontId="2" type="noConversion"/>
  <pageMargins left="0.78740157480314965" right="0.39370078740157483" top="0.78740157480314965" bottom="0.59055118110236227" header="0.15748031496062992" footer="0.15748031496062992"/>
  <pageSetup paperSize="9" scale="60" orientation="portrait"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Company>dfbnp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pyatkina</dc:creator>
  <cp:lastModifiedBy>RePack by Diakov</cp:lastModifiedBy>
  <cp:lastPrinted>2026-02-20T09:46:52Z</cp:lastPrinted>
  <dcterms:created xsi:type="dcterms:W3CDTF">2010-02-17T08:06:45Z</dcterms:created>
  <dcterms:modified xsi:type="dcterms:W3CDTF">2026-06-29T13:54:17Z</dcterms:modified>
</cp:coreProperties>
</file>